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'BS'!$A$1:$H$75</definedName>
    <definedName name="_xlnm.Print_Area" localSheetId="7">'CF-stmt'!$A$1:$H$67</definedName>
  </definedNames>
  <calcPr fullCalcOnLoad="1"/>
</workbook>
</file>

<file path=xl/sharedStrings.xml><?xml version="1.0" encoding="utf-8"?>
<sst xmlns="http://schemas.openxmlformats.org/spreadsheetml/2006/main" count="204" uniqueCount="161">
  <si>
    <t>Taxation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</si>
  <si>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</si>
  <si>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</si>
  <si>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</si>
  <si>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</si>
  <si>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</si>
  <si>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</si>
  <si>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</si>
  <si>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</si>
  <si>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</si>
  <si>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</si>
  <si>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</si>
  <si>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</si>
  <si>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</si>
  <si>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</si>
  <si>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</si>
  <si>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</si>
  <si>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</si>
  <si>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</si>
  <si>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</si>
  <si>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</si>
  <si>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</si>
  <si>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</si>
  <si>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</si>
  <si>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</si>
  <si>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</si>
  <si>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</si>
  <si>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</si>
  <si>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</si>
  <si>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</si>
  <si>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</si>
  <si>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</si>
  <si>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</si>
  <si>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</si>
  <si>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</si>
  <si>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</si>
  <si>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</si>
  <si>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</si>
  <si>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</si>
  <si>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</si>
  <si>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</si>
  <si>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</si>
  <si>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</si>
  <si>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</si>
  <si>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</si>
  <si>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</si>
  <si>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</si>
  <si>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</si>
  <si>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</si>
  <si>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</si>
  <si>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</si>
  <si>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</si>
  <si>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</si>
  <si>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</si>
  <si>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</si>
  <si>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</si>
  <si>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</si>
  <si>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</si>
  <si>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</si>
  <si>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</si>
  <si>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</si>
  <si>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</si>
  <si>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</si>
  <si>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</si>
  <si>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</si>
  <si>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</si>
  <si>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</si>
  <si>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</si>
  <si>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</si>
  <si>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</si>
  <si>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</si>
  <si>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</si>
  <si>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</si>
  <si>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</si>
  <si>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>Corresponding</t>
  </si>
  <si>
    <t>quarter ended</t>
  </si>
  <si>
    <t>Preceding Year</t>
  </si>
  <si>
    <t>Equity</t>
  </si>
  <si>
    <t>Attributable to equity holders of the parent company</t>
  </si>
  <si>
    <t>Total Equity</t>
  </si>
  <si>
    <t>Attributable to:</t>
  </si>
  <si>
    <t>Equity holders of the parent</t>
  </si>
  <si>
    <t xml:space="preserve">Net assets per share attributable to 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</si>
  <si>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</si>
  <si>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</si>
  <si>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</si>
  <si>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</si>
  <si>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</si>
  <si>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</si>
  <si>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(Company No. 287036-X)</t>
  </si>
  <si>
    <t xml:space="preserve">   Repayment of term loan borrowing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</si>
  <si>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</si>
  <si>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</si>
  <si>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</si>
  <si>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</si>
  <si>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</si>
  <si>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</si>
  <si>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</si>
  <si>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</si>
  <si>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</si>
  <si>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</si>
  <si>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</si>
  <si>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</si>
  <si>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>Accrued Billings</t>
  </si>
  <si>
    <t>* Computed based on the enlarged number of ordinary shares in issue after the share split which was completed on</t>
  </si>
  <si>
    <t xml:space="preserve">   25 October 2007 (see Note 23 of this report). The basis of computation is applied retrospectively in accordance with</t>
  </si>
  <si>
    <t xml:space="preserve">   Basic *</t>
  </si>
  <si>
    <t xml:space="preserve">   25 October 2007 (see Note 23 of this report). The basis of computation is applied retrospectively.</t>
  </si>
  <si>
    <t xml:space="preserve">   equity holders of the parent * (sen)</t>
  </si>
  <si>
    <t xml:space="preserve">   FRS 133 Earnings per share.</t>
  </si>
  <si>
    <t>Property, Plant and Equipment</t>
  </si>
  <si>
    <t xml:space="preserve">   Amortisation of prepaid lease payments</t>
  </si>
  <si>
    <t>Income tax refunded</t>
  </si>
  <si>
    <t>Net change in Cash and Cash Equivalents</t>
  </si>
  <si>
    <t xml:space="preserve">   Property development costs</t>
  </si>
  <si>
    <t>Net cash used in investing activities</t>
  </si>
  <si>
    <t>Amount due to contract customer</t>
  </si>
  <si>
    <t>(Accumulated losses)/Retained Profit</t>
  </si>
  <si>
    <t>Adjustment for non-cash flows:-</t>
  </si>
  <si>
    <t xml:space="preserve">   Depreciation of property, plant &amp; equipment</t>
  </si>
  <si>
    <t xml:space="preserve">   Amount due to contract customer</t>
  </si>
  <si>
    <t>For the Period Ended 30 June 2008</t>
  </si>
  <si>
    <t>30 June 2008</t>
  </si>
  <si>
    <t>Annual Audited Financial Statements for the year ended 31 March 2008)</t>
  </si>
  <si>
    <t>Audited Financial Statements for the year ended 31 March 2008)</t>
  </si>
  <si>
    <r>
      <t xml:space="preserve">At 1 April 2008 - </t>
    </r>
    <r>
      <rPr>
        <b/>
        <sz val="10"/>
        <rFont val="Times New Roman"/>
        <family val="1"/>
      </rPr>
      <t xml:space="preserve">Audited </t>
    </r>
  </si>
  <si>
    <t>As At 30 June 2008</t>
  </si>
  <si>
    <t>Minority</t>
  </si>
  <si>
    <t>Interest</t>
  </si>
  <si>
    <r>
      <t>At 1 April 2007 -</t>
    </r>
    <r>
      <rPr>
        <b/>
        <sz val="10"/>
        <rFont val="Times New Roman"/>
        <family val="1"/>
      </rPr>
      <t xml:space="preserve"> Audited </t>
    </r>
  </si>
  <si>
    <t xml:space="preserve">   Interest received </t>
  </si>
  <si>
    <t>Profit/(Loss) after tax</t>
  </si>
  <si>
    <t>Profit/(Loss) before tax</t>
  </si>
  <si>
    <t>Profit/(Loss) for the period</t>
  </si>
  <si>
    <t>(Audited)</t>
  </si>
  <si>
    <t>For the Period Ended 30 June 2007</t>
  </si>
  <si>
    <t>Perceding Period To Date</t>
  </si>
  <si>
    <t>30 June 2007</t>
  </si>
  <si>
    <t xml:space="preserve">Net loss for the period </t>
  </si>
  <si>
    <t>3 months ended</t>
  </si>
  <si>
    <t>Profit/(Loss) before taxation</t>
  </si>
  <si>
    <t xml:space="preserve">   Repayment of hire purchase creditors</t>
  </si>
  <si>
    <t>Cash and Cash Equivalents at beginning of period</t>
  </si>
  <si>
    <t>Cash and Cash Equivalents at end of period</t>
  </si>
  <si>
    <t>Page 1 of 13</t>
  </si>
  <si>
    <t>Page 2 of 13</t>
  </si>
  <si>
    <t>Page 3 of 13</t>
  </si>
  <si>
    <t>Page 4 of 13</t>
  </si>
  <si>
    <t xml:space="preserve">Condensed Consolidated Statements of Changes in Equity </t>
  </si>
  <si>
    <t>Profit/(Loss) from operations</t>
  </si>
  <si>
    <t>Earnings/(Loss) per share attributable</t>
  </si>
  <si>
    <t>to equity holders of the parent (sen)</t>
  </si>
  <si>
    <t>Net Profit for the period</t>
  </si>
  <si>
    <t>with the Annual Audited Financial Statements for the year ended 31 March 2008)</t>
  </si>
  <si>
    <t xml:space="preserve">   Allowance for doubtful debts written back</t>
  </si>
  <si>
    <t>Cash used in operations</t>
  </si>
  <si>
    <t>Net cash flows used in operating activities</t>
  </si>
  <si>
    <t xml:space="preserve">   Purchases of property, plant and equipment</t>
  </si>
  <si>
    <t xml:space="preserve">   Repayment of bankers' acceptances</t>
  </si>
  <si>
    <t>Net cash generated used in financing activities</t>
  </si>
  <si>
    <t>Current Period To Date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</si>
</sst>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Fill="1" applyBorder="1" applyAlignment="1" quotePrefix="1">
      <alignment/>
    </xf>
    <xf numFmtId="15" fontId="6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49</xdr:row>
      <xdr:rowOff>0</xdr:rowOff>
    </xdr:from>
    <xdr:to>
      <xdr:col>0</xdr:col>
      <xdr:colOff>609600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P30830" sqref="P30830"/>
    </sheetView>
  </sheetViews>
  <sheetFormatPr defaultColWidth="9.140625" defaultRowHeight="12.75"/>
  <sheetData>
    <row r="1" ht="12.75">
      <c r="A1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28">
      <selection activeCell="A1" sqref="A1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7109375" style="16" customWidth="1"/>
    <col min="5" max="5" width="3.7109375" style="7" customWidth="1"/>
    <col min="6" max="6" width="10.7109375" style="16" customWidth="1"/>
    <col min="7" max="7" width="6.28125" style="7" customWidth="1"/>
    <col min="8" max="8" width="10.7109375" style="16" customWidth="1"/>
    <col min="9" max="9" width="3.7109375" style="16" customWidth="1"/>
    <col min="10" max="10" width="13.28125" style="16" customWidth="1"/>
    <col min="11" max="16384" width="9.140625" style="1" customWidth="1"/>
  </cols>
  <sheetData>
    <row r="1" spans="1:10" s="117" customFormat="1" ht="16.5">
      <c r="A1" s="15" t="s">
        <v>102</v>
      </c>
      <c r="D1" s="118"/>
      <c r="F1" s="118"/>
      <c r="H1" s="118"/>
      <c r="I1" s="118"/>
      <c r="J1" s="118"/>
    </row>
    <row r="2" spans="1:10" s="117" customFormat="1" ht="16.5">
      <c r="A2" s="101" t="s">
        <v>89</v>
      </c>
      <c r="D2" s="118"/>
      <c r="F2" s="118"/>
      <c r="H2" s="118"/>
      <c r="I2" s="118"/>
      <c r="J2" s="118"/>
    </row>
    <row r="3" spans="1:10" s="117" customFormat="1" ht="12.75">
      <c r="A3" s="5" t="s">
        <v>31</v>
      </c>
      <c r="D3" s="118"/>
      <c r="F3" s="118"/>
      <c r="H3" s="118"/>
      <c r="I3" s="118"/>
      <c r="J3" s="118"/>
    </row>
    <row r="4" spans="1:10" s="117" customFormat="1" ht="12.75">
      <c r="A4" s="5"/>
      <c r="D4" s="118"/>
      <c r="F4" s="118"/>
      <c r="H4" s="118"/>
      <c r="I4" s="118"/>
      <c r="J4" s="118"/>
    </row>
    <row r="5" ht="12.75">
      <c r="A5" s="3" t="s">
        <v>96</v>
      </c>
    </row>
    <row r="6" spans="1:4" ht="12.75">
      <c r="A6" s="3" t="s">
        <v>121</v>
      </c>
      <c r="C6" s="3"/>
      <c r="D6" s="69"/>
    </row>
    <row r="8" spans="4:10" s="3" customFormat="1" ht="12.75">
      <c r="D8" s="125" t="s">
        <v>33</v>
      </c>
      <c r="E8" s="125"/>
      <c r="F8" s="125"/>
      <c r="G8" s="70"/>
      <c r="H8" s="125" t="s">
        <v>34</v>
      </c>
      <c r="I8" s="125"/>
      <c r="J8" s="125"/>
    </row>
    <row r="9" spans="3:10" s="3" customFormat="1" ht="12.75">
      <c r="C9" s="62"/>
      <c r="D9" s="75" t="s">
        <v>63</v>
      </c>
      <c r="E9" s="70"/>
      <c r="F9" s="75" t="s">
        <v>76</v>
      </c>
      <c r="G9" s="70"/>
      <c r="H9" s="75" t="s">
        <v>63</v>
      </c>
      <c r="I9" s="75"/>
      <c r="J9" s="75" t="s">
        <v>76</v>
      </c>
    </row>
    <row r="10" spans="3:10" s="3" customFormat="1" ht="12.75">
      <c r="C10" s="62"/>
      <c r="D10" s="75" t="s">
        <v>64</v>
      </c>
      <c r="E10" s="70"/>
      <c r="F10" s="75" t="s">
        <v>74</v>
      </c>
      <c r="G10" s="70"/>
      <c r="H10" s="75" t="s">
        <v>64</v>
      </c>
      <c r="I10" s="75"/>
      <c r="J10" s="75" t="s">
        <v>74</v>
      </c>
    </row>
    <row r="11" spans="3:10" s="3" customFormat="1" ht="12.75">
      <c r="C11" s="62"/>
      <c r="D11" s="75" t="s">
        <v>65</v>
      </c>
      <c r="E11" s="70"/>
      <c r="F11" s="75" t="s">
        <v>75</v>
      </c>
      <c r="G11" s="70"/>
      <c r="H11" s="75" t="s">
        <v>66</v>
      </c>
      <c r="I11" s="75"/>
      <c r="J11" s="75" t="s">
        <v>75</v>
      </c>
    </row>
    <row r="12" spans="3:10" s="3" customFormat="1" ht="12.75">
      <c r="C12" s="62"/>
      <c r="D12" s="71">
        <v>39629</v>
      </c>
      <c r="E12" s="62"/>
      <c r="F12" s="71">
        <v>39263</v>
      </c>
      <c r="G12" s="62"/>
      <c r="H12" s="71">
        <f>D12</f>
        <v>39629</v>
      </c>
      <c r="I12" s="25"/>
      <c r="J12" s="71">
        <f>F12</f>
        <v>39263</v>
      </c>
    </row>
    <row r="13" spans="4:10" s="3" customFormat="1" ht="12.75" hidden="1">
      <c r="D13" s="74"/>
      <c r="E13" s="70"/>
      <c r="F13" s="74"/>
      <c r="G13" s="70"/>
      <c r="H13" s="74"/>
      <c r="I13" s="75"/>
      <c r="J13" s="25"/>
    </row>
    <row r="14" spans="4:10" s="3" customFormat="1" ht="12.75">
      <c r="D14" s="25" t="s">
        <v>58</v>
      </c>
      <c r="E14" s="70"/>
      <c r="F14" s="25" t="s">
        <v>58</v>
      </c>
      <c r="G14" s="70"/>
      <c r="H14" s="25" t="s">
        <v>58</v>
      </c>
      <c r="I14" s="75"/>
      <c r="J14" s="25" t="s">
        <v>58</v>
      </c>
    </row>
    <row r="15" spans="6:10" ht="13.5">
      <c r="F15" s="119"/>
      <c r="J15" s="72"/>
    </row>
    <row r="16" spans="1:14" ht="12.75">
      <c r="A16" s="9" t="s">
        <v>23</v>
      </c>
      <c r="B16" s="9"/>
      <c r="D16" s="18">
        <v>10383</v>
      </c>
      <c r="E16" s="10"/>
      <c r="F16" s="18">
        <v>7095</v>
      </c>
      <c r="G16" s="10"/>
      <c r="H16" s="18">
        <v>10383</v>
      </c>
      <c r="I16" s="18"/>
      <c r="J16" s="18">
        <v>7095</v>
      </c>
      <c r="K16" s="65"/>
      <c r="L16" s="65"/>
      <c r="N16" s="65"/>
    </row>
    <row r="17" spans="1:14" ht="12.75">
      <c r="A17" s="9"/>
      <c r="B17" s="9"/>
      <c r="D17" s="18"/>
      <c r="E17" s="10"/>
      <c r="F17" s="18"/>
      <c r="G17" s="10"/>
      <c r="H17" s="18"/>
      <c r="I17" s="18"/>
      <c r="J17" s="18"/>
      <c r="K17" s="65"/>
      <c r="L17" s="65"/>
      <c r="N17" s="65"/>
    </row>
    <row r="18" spans="1:14" ht="12.75">
      <c r="A18" s="9" t="s">
        <v>24</v>
      </c>
      <c r="B18" s="9"/>
      <c r="D18" s="18">
        <v>-9820</v>
      </c>
      <c r="E18" s="10"/>
      <c r="F18" s="18">
        <v>-7826</v>
      </c>
      <c r="G18" s="10"/>
      <c r="H18" s="18">
        <v>-9820</v>
      </c>
      <c r="I18" s="18"/>
      <c r="J18" s="18">
        <v>-7826</v>
      </c>
      <c r="K18" s="65"/>
      <c r="L18" s="65"/>
      <c r="N18" s="65"/>
    </row>
    <row r="19" spans="1:14" ht="12.75">
      <c r="A19" s="9"/>
      <c r="B19" s="9"/>
      <c r="D19" s="18"/>
      <c r="E19" s="10"/>
      <c r="F19" s="18"/>
      <c r="G19" s="10"/>
      <c r="H19" s="18"/>
      <c r="I19" s="18"/>
      <c r="J19" s="18"/>
      <c r="K19" s="65"/>
      <c r="L19" s="65"/>
      <c r="N19" s="65"/>
    </row>
    <row r="20" spans="1:14" ht="12.75">
      <c r="A20" s="9" t="s">
        <v>54</v>
      </c>
      <c r="B20" s="9"/>
      <c r="D20" s="18">
        <v>139</v>
      </c>
      <c r="E20" s="10"/>
      <c r="F20" s="18">
        <v>51</v>
      </c>
      <c r="G20" s="10"/>
      <c r="H20" s="18">
        <v>139</v>
      </c>
      <c r="I20" s="18"/>
      <c r="J20" s="18">
        <v>51</v>
      </c>
      <c r="K20" s="65"/>
      <c r="L20" s="65"/>
      <c r="N20" s="65"/>
    </row>
    <row r="21" spans="1:14" ht="12.75">
      <c r="A21" s="9"/>
      <c r="B21" s="9"/>
      <c r="D21" s="19"/>
      <c r="E21" s="11"/>
      <c r="F21" s="19"/>
      <c r="G21" s="11"/>
      <c r="H21" s="19"/>
      <c r="I21" s="19"/>
      <c r="J21" s="19"/>
      <c r="K21" s="65"/>
      <c r="L21" s="65"/>
      <c r="N21" s="65"/>
    </row>
    <row r="22" spans="1:14" ht="12.75">
      <c r="A22" s="9" t="s">
        <v>149</v>
      </c>
      <c r="B22" s="9"/>
      <c r="D22" s="18">
        <f>SUM(D16:D21)</f>
        <v>702</v>
      </c>
      <c r="E22" s="18"/>
      <c r="F22" s="18">
        <f>SUM(F16:F21)</f>
        <v>-680</v>
      </c>
      <c r="G22" s="10"/>
      <c r="H22" s="18">
        <f>SUM(H16:H21)</f>
        <v>702</v>
      </c>
      <c r="I22" s="18"/>
      <c r="J22" s="18">
        <f>SUM(J16:J21)</f>
        <v>-680</v>
      </c>
      <c r="K22" s="65"/>
      <c r="L22" s="65"/>
      <c r="N22" s="65"/>
    </row>
    <row r="23" spans="1:14" ht="12.75">
      <c r="A23" s="9"/>
      <c r="B23" s="9"/>
      <c r="D23" s="18"/>
      <c r="E23" s="10"/>
      <c r="F23" s="18"/>
      <c r="G23" s="10"/>
      <c r="H23" s="18"/>
      <c r="I23" s="18"/>
      <c r="J23" s="18"/>
      <c r="K23" s="65"/>
      <c r="L23" s="65"/>
      <c r="N23" s="65"/>
    </row>
    <row r="24" spans="1:14" ht="12.75">
      <c r="A24" s="9" t="s">
        <v>25</v>
      </c>
      <c r="B24" s="9"/>
      <c r="D24" s="18">
        <v>-293</v>
      </c>
      <c r="E24" s="10"/>
      <c r="F24" s="18">
        <v>-302</v>
      </c>
      <c r="G24" s="10"/>
      <c r="H24" s="18">
        <v>-293</v>
      </c>
      <c r="I24" s="18"/>
      <c r="J24" s="18">
        <v>-302</v>
      </c>
      <c r="K24" s="65"/>
      <c r="L24" s="65"/>
      <c r="N24" s="65"/>
    </row>
    <row r="25" spans="1:14" ht="12.75">
      <c r="A25" s="9"/>
      <c r="B25" s="9"/>
      <c r="D25" s="20"/>
      <c r="E25" s="12"/>
      <c r="F25" s="20"/>
      <c r="G25" s="12"/>
      <c r="H25" s="20"/>
      <c r="I25" s="20"/>
      <c r="J25" s="20"/>
      <c r="K25" s="65"/>
      <c r="L25" s="65"/>
      <c r="N25" s="65"/>
    </row>
    <row r="26" spans="1:14" ht="12.75">
      <c r="A26" s="9" t="s">
        <v>84</v>
      </c>
      <c r="B26" s="9"/>
      <c r="D26" s="20">
        <v>-243</v>
      </c>
      <c r="E26" s="12"/>
      <c r="F26" s="20">
        <v>-76</v>
      </c>
      <c r="G26" s="12"/>
      <c r="H26" s="20">
        <v>-243</v>
      </c>
      <c r="I26" s="20"/>
      <c r="J26" s="20">
        <v>-76</v>
      </c>
      <c r="K26" s="65"/>
      <c r="L26" s="65"/>
      <c r="N26" s="65"/>
    </row>
    <row r="27" spans="1:14" ht="12.75">
      <c r="A27" s="9" t="s">
        <v>85</v>
      </c>
      <c r="B27" s="9"/>
      <c r="D27" s="20"/>
      <c r="E27" s="12"/>
      <c r="F27" s="20"/>
      <c r="G27" s="12"/>
      <c r="H27" s="20"/>
      <c r="I27" s="20"/>
      <c r="J27" s="20"/>
      <c r="K27" s="65"/>
      <c r="L27" s="65"/>
      <c r="N27" s="65"/>
    </row>
    <row r="28" spans="1:14" ht="12.75">
      <c r="A28" s="9"/>
      <c r="B28" s="9"/>
      <c r="D28" s="19"/>
      <c r="E28" s="11"/>
      <c r="F28" s="19"/>
      <c r="G28" s="11"/>
      <c r="H28" s="19"/>
      <c r="I28" s="19"/>
      <c r="J28" s="19"/>
      <c r="K28" s="65"/>
      <c r="L28" s="65"/>
      <c r="N28" s="65"/>
    </row>
    <row r="29" spans="1:14" ht="12.75">
      <c r="A29" s="9"/>
      <c r="B29" s="9"/>
      <c r="D29" s="20"/>
      <c r="E29" s="12"/>
      <c r="F29" s="20"/>
      <c r="G29" s="12"/>
      <c r="H29" s="20"/>
      <c r="I29" s="20"/>
      <c r="J29" s="20"/>
      <c r="K29" s="65"/>
      <c r="L29" s="65"/>
      <c r="N29" s="65"/>
    </row>
    <row r="30" spans="1:14" ht="12.75">
      <c r="A30" s="9" t="s">
        <v>132</v>
      </c>
      <c r="B30" s="9"/>
      <c r="D30" s="18">
        <f>SUM(D22:D27)</f>
        <v>166</v>
      </c>
      <c r="E30" s="18"/>
      <c r="F30" s="18">
        <f>SUM(F22:F27)</f>
        <v>-1058</v>
      </c>
      <c r="G30" s="10"/>
      <c r="H30" s="18">
        <f>SUM(H22:H28)</f>
        <v>166</v>
      </c>
      <c r="I30" s="18"/>
      <c r="J30" s="18">
        <f>SUM(J22:J27)</f>
        <v>-1058</v>
      </c>
      <c r="K30" s="65"/>
      <c r="L30" s="65"/>
      <c r="N30" s="65"/>
    </row>
    <row r="31" spans="1:14" ht="12.75">
      <c r="A31" s="9"/>
      <c r="B31" s="9"/>
      <c r="D31" s="18"/>
      <c r="E31" s="18"/>
      <c r="F31" s="18"/>
      <c r="G31" s="10"/>
      <c r="H31" s="18"/>
      <c r="I31" s="18"/>
      <c r="J31" s="18"/>
      <c r="K31" s="65"/>
      <c r="L31" s="65"/>
      <c r="N31" s="65"/>
    </row>
    <row r="32" spans="1:14" ht="12.75">
      <c r="A32" s="9" t="s">
        <v>0</v>
      </c>
      <c r="B32" s="9"/>
      <c r="D32" s="18">
        <v>-64</v>
      </c>
      <c r="E32" s="10"/>
      <c r="F32" s="18">
        <v>-7</v>
      </c>
      <c r="G32" s="10"/>
      <c r="H32" s="18">
        <v>-64</v>
      </c>
      <c r="I32" s="18"/>
      <c r="J32" s="18">
        <v>-7</v>
      </c>
      <c r="K32" s="65"/>
      <c r="L32" s="65"/>
      <c r="N32" s="65"/>
    </row>
    <row r="33" spans="1:14" ht="12.75">
      <c r="A33" s="9"/>
      <c r="B33" s="9"/>
      <c r="D33" s="19"/>
      <c r="E33" s="11"/>
      <c r="F33" s="19"/>
      <c r="G33" s="11"/>
      <c r="H33" s="19"/>
      <c r="I33" s="19"/>
      <c r="J33" s="19"/>
      <c r="K33" s="65"/>
      <c r="L33" s="65"/>
      <c r="N33" s="65"/>
    </row>
    <row r="34" spans="1:14" ht="13.5" thickBot="1">
      <c r="A34" s="9" t="s">
        <v>131</v>
      </c>
      <c r="B34" s="9"/>
      <c r="D34" s="21">
        <f>SUM(D30:D33)</f>
        <v>102</v>
      </c>
      <c r="E34" s="13"/>
      <c r="F34" s="21">
        <f>SUM(F30:F33)</f>
        <v>-1065</v>
      </c>
      <c r="G34" s="13"/>
      <c r="H34" s="21">
        <f>SUM(H30:H33)</f>
        <v>102</v>
      </c>
      <c r="I34" s="21"/>
      <c r="J34" s="21">
        <f>SUM(J30:J33)</f>
        <v>-1065</v>
      </c>
      <c r="K34" s="65"/>
      <c r="L34" s="65"/>
      <c r="N34" s="65"/>
    </row>
    <row r="35" spans="1:14" ht="13.5" thickTop="1">
      <c r="A35" s="9"/>
      <c r="B35" s="9"/>
      <c r="D35" s="20"/>
      <c r="E35" s="12"/>
      <c r="F35" s="20"/>
      <c r="G35" s="12"/>
      <c r="H35" s="20"/>
      <c r="I35" s="20"/>
      <c r="J35" s="20"/>
      <c r="K35" s="65"/>
      <c r="L35" s="65"/>
      <c r="N35" s="65"/>
    </row>
    <row r="36" spans="1:14" ht="12.75">
      <c r="A36" s="9" t="s">
        <v>80</v>
      </c>
      <c r="B36" s="9"/>
      <c r="D36" s="18"/>
      <c r="E36" s="10"/>
      <c r="F36" s="18"/>
      <c r="G36" s="10"/>
      <c r="H36" s="18"/>
      <c r="I36" s="18"/>
      <c r="J36" s="18"/>
      <c r="K36" s="65"/>
      <c r="L36" s="65"/>
      <c r="N36" s="65"/>
    </row>
    <row r="37" spans="1:14" ht="12.75">
      <c r="A37" s="9" t="s">
        <v>81</v>
      </c>
      <c r="B37" s="9"/>
      <c r="D37" s="18">
        <f>D40+D38</f>
        <v>102</v>
      </c>
      <c r="E37" s="10"/>
      <c r="F37" s="18">
        <f>F40+F38</f>
        <v>-1038</v>
      </c>
      <c r="G37" s="10"/>
      <c r="H37" s="18">
        <f>H40-H38</f>
        <v>102</v>
      </c>
      <c r="I37" s="18"/>
      <c r="J37" s="18">
        <v>-1038</v>
      </c>
      <c r="K37" s="65"/>
      <c r="L37" s="65"/>
      <c r="N37" s="65"/>
    </row>
    <row r="38" spans="1:14" ht="12.75">
      <c r="A38" s="9" t="s">
        <v>26</v>
      </c>
      <c r="B38" s="9"/>
      <c r="D38" s="20">
        <v>0</v>
      </c>
      <c r="E38" s="12"/>
      <c r="F38" s="20">
        <v>27</v>
      </c>
      <c r="G38" s="12"/>
      <c r="H38" s="20">
        <v>0</v>
      </c>
      <c r="I38" s="20"/>
      <c r="J38" s="20">
        <v>27</v>
      </c>
      <c r="K38" s="65"/>
      <c r="L38" s="65"/>
      <c r="N38" s="65"/>
    </row>
    <row r="39" spans="1:14" ht="12.75">
      <c r="A39" s="9"/>
      <c r="B39" s="9"/>
      <c r="D39" s="20"/>
      <c r="E39" s="12"/>
      <c r="F39" s="20"/>
      <c r="G39" s="12"/>
      <c r="H39" s="20"/>
      <c r="I39" s="20"/>
      <c r="J39" s="20"/>
      <c r="K39" s="65"/>
      <c r="L39" s="65"/>
      <c r="N39" s="65"/>
    </row>
    <row r="40" spans="1:14" ht="13.5" thickBot="1">
      <c r="A40" s="9" t="s">
        <v>133</v>
      </c>
      <c r="B40" s="9"/>
      <c r="D40" s="21">
        <f>D34</f>
        <v>102</v>
      </c>
      <c r="E40" s="13"/>
      <c r="F40" s="21">
        <f>F34</f>
        <v>-1065</v>
      </c>
      <c r="G40" s="13"/>
      <c r="H40" s="21">
        <f>H34</f>
        <v>102</v>
      </c>
      <c r="I40" s="21"/>
      <c r="J40" s="21">
        <f>J34</f>
        <v>-1065</v>
      </c>
      <c r="K40" s="65"/>
      <c r="L40" s="65"/>
      <c r="N40" s="65"/>
    </row>
    <row r="41" spans="1:12" ht="13.5" thickTop="1">
      <c r="A41" s="9"/>
      <c r="B41" s="9"/>
      <c r="K41" s="65"/>
      <c r="L41" s="65"/>
    </row>
    <row r="42" spans="1:12" ht="12.75">
      <c r="A42" s="9"/>
      <c r="B42" s="9"/>
      <c r="D42" s="87"/>
      <c r="E42" s="16"/>
      <c r="G42" s="16"/>
      <c r="K42" s="65"/>
      <c r="L42" s="65"/>
    </row>
    <row r="43" spans="1:12" ht="12.75">
      <c r="A43" s="9" t="s">
        <v>150</v>
      </c>
      <c r="B43" s="9"/>
      <c r="K43" s="65"/>
      <c r="L43" s="65"/>
    </row>
    <row r="44" spans="1:12" ht="12.75">
      <c r="A44" s="9" t="s">
        <v>151</v>
      </c>
      <c r="B44" s="9"/>
      <c r="K44" s="65"/>
      <c r="L44" s="65"/>
    </row>
    <row r="45" spans="1:12" ht="12.75" hidden="1">
      <c r="A45" s="9" t="s">
        <v>9</v>
      </c>
      <c r="B45" s="9"/>
      <c r="D45" s="40">
        <v>400000</v>
      </c>
      <c r="E45" s="41"/>
      <c r="F45" s="100">
        <v>400000</v>
      </c>
      <c r="G45" s="41"/>
      <c r="H45" s="40">
        <v>400000</v>
      </c>
      <c r="I45" s="41"/>
      <c r="J45" s="40">
        <v>400000</v>
      </c>
      <c r="K45" s="65"/>
      <c r="L45" s="65"/>
    </row>
    <row r="46" spans="1:12" ht="12.75">
      <c r="A46" s="1" t="s">
        <v>106</v>
      </c>
      <c r="D46" s="42">
        <f>(D37/D45)*100</f>
        <v>0.025500000000000002</v>
      </c>
      <c r="E46" s="8"/>
      <c r="F46" s="42">
        <f>(F37/F45)*100</f>
        <v>-0.2595</v>
      </c>
      <c r="G46" s="8"/>
      <c r="H46" s="42">
        <f>(H37/H45)*100</f>
        <v>0.025500000000000002</v>
      </c>
      <c r="I46" s="17"/>
      <c r="J46" s="42">
        <f>(J37/J45)*100</f>
        <v>-0.2595</v>
      </c>
      <c r="K46" s="65"/>
      <c r="L46" s="65"/>
    </row>
    <row r="47" spans="4:12" ht="12.75">
      <c r="D47" s="17"/>
      <c r="E47" s="8"/>
      <c r="F47" s="17"/>
      <c r="G47" s="8"/>
      <c r="H47" s="17"/>
      <c r="I47" s="17"/>
      <c r="J47" s="17"/>
      <c r="K47" s="65"/>
      <c r="L47" s="65"/>
    </row>
    <row r="48" spans="1:12" ht="13.5" thickBot="1">
      <c r="A48" s="1" t="s">
        <v>30</v>
      </c>
      <c r="D48" s="22" t="s">
        <v>15</v>
      </c>
      <c r="E48" s="14"/>
      <c r="F48" s="22" t="s">
        <v>15</v>
      </c>
      <c r="G48" s="14"/>
      <c r="H48" s="22" t="s">
        <v>15</v>
      </c>
      <c r="I48" s="22"/>
      <c r="J48" s="22" t="s">
        <v>15</v>
      </c>
      <c r="K48" s="65"/>
      <c r="L48" s="65"/>
    </row>
    <row r="49" spans="11:12" ht="13.5" thickTop="1">
      <c r="K49" s="65"/>
      <c r="L49" s="65"/>
    </row>
    <row r="50" spans="1:12" ht="12.75">
      <c r="A50" s="1" t="s">
        <v>104</v>
      </c>
      <c r="K50" s="65"/>
      <c r="L50" s="65"/>
    </row>
    <row r="51" spans="1:12" ht="12.75">
      <c r="A51" s="1" t="s">
        <v>105</v>
      </c>
      <c r="K51" s="65"/>
      <c r="L51" s="65"/>
    </row>
    <row r="52" ht="12.75">
      <c r="A52" s="1" t="s">
        <v>109</v>
      </c>
    </row>
    <row r="54" ht="12.75">
      <c r="A54" s="3" t="s">
        <v>32</v>
      </c>
    </row>
    <row r="55" ht="12.75">
      <c r="A55" s="3" t="s">
        <v>124</v>
      </c>
    </row>
    <row r="56" ht="12.75">
      <c r="J56" s="17" t="s">
        <v>144</v>
      </c>
    </row>
  </sheetData>
  <mergeCells count="2">
    <mergeCell ref="D8:F8"/>
    <mergeCell ref="H8:J8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66" customWidth="1"/>
    <col min="2" max="2" width="9.57421875" style="66" bestFit="1" customWidth="1"/>
    <col min="3" max="3" width="20.7109375" style="66" customWidth="1"/>
    <col min="4" max="4" width="5.7109375" style="66" customWidth="1"/>
    <col min="5" max="5" width="15.7109375" style="66" customWidth="1"/>
    <col min="6" max="6" width="8.7109375" style="66" customWidth="1"/>
    <col min="7" max="7" width="17.421875" style="67" customWidth="1"/>
    <col min="8" max="8" width="9.140625" style="66" customWidth="1"/>
    <col min="9" max="9" width="9.57421875" style="104" bestFit="1" customWidth="1"/>
    <col min="10" max="16384" width="9.140625" style="66" customWidth="1"/>
  </cols>
  <sheetData>
    <row r="1" spans="1:8" ht="16.5">
      <c r="A1" s="126" t="str">
        <f>PL!A1</f>
        <v>GSB GROUP BERHAD </v>
      </c>
      <c r="B1" s="126"/>
      <c r="C1" s="126"/>
      <c r="D1" s="126"/>
      <c r="E1" s="126"/>
      <c r="F1" s="126"/>
      <c r="G1" s="126"/>
      <c r="H1" s="126"/>
    </row>
    <row r="2" spans="1:9" s="102" customFormat="1" ht="16.5">
      <c r="A2" s="101" t="str">
        <f>PL!A2</f>
        <v>(Company No. 287036-X)</v>
      </c>
      <c r="G2" s="103"/>
      <c r="I2" s="105"/>
    </row>
    <row r="3" ht="12.75">
      <c r="A3" s="5" t="s">
        <v>31</v>
      </c>
    </row>
    <row r="4" ht="9" customHeight="1">
      <c r="A4" s="5"/>
    </row>
    <row r="5" ht="12.75">
      <c r="A5" s="6" t="s">
        <v>55</v>
      </c>
    </row>
    <row r="6" spans="1:2" ht="12.75">
      <c r="A6" s="6" t="s">
        <v>95</v>
      </c>
      <c r="B6" s="116" t="s">
        <v>122</v>
      </c>
    </row>
    <row r="7" ht="9.75" customHeight="1"/>
    <row r="8" spans="5:9" s="3" customFormat="1" ht="12.75" customHeight="1">
      <c r="E8" s="62" t="s">
        <v>68</v>
      </c>
      <c r="F8" s="62"/>
      <c r="G8" s="25" t="s">
        <v>69</v>
      </c>
      <c r="I8" s="106"/>
    </row>
    <row r="9" spans="5:9" s="3" customFormat="1" ht="12.75" customHeight="1">
      <c r="E9" s="62" t="s">
        <v>67</v>
      </c>
      <c r="F9" s="62"/>
      <c r="G9" s="25" t="s">
        <v>61</v>
      </c>
      <c r="I9" s="106"/>
    </row>
    <row r="10" spans="5:9" s="3" customFormat="1" ht="12.75" customHeight="1">
      <c r="E10" s="77">
        <f>PL!H12</f>
        <v>39629</v>
      </c>
      <c r="F10" s="63"/>
      <c r="G10" s="76">
        <v>39538</v>
      </c>
      <c r="I10" s="106"/>
    </row>
    <row r="11" spans="5:9" s="3" customFormat="1" ht="12.75" customHeight="1">
      <c r="E11" s="62" t="s">
        <v>53</v>
      </c>
      <c r="F11" s="62"/>
      <c r="G11" s="25" t="s">
        <v>53</v>
      </c>
      <c r="I11" s="106"/>
    </row>
    <row r="12" spans="5:9" s="3" customFormat="1" ht="12.75" customHeight="1">
      <c r="E12" s="62"/>
      <c r="F12" s="62"/>
      <c r="G12" s="72" t="s">
        <v>134</v>
      </c>
      <c r="I12" s="106"/>
    </row>
    <row r="13" spans="1:12" s="1" customFormat="1" ht="12.75" customHeight="1">
      <c r="A13" s="1" t="s">
        <v>110</v>
      </c>
      <c r="E13" s="44">
        <v>15027</v>
      </c>
      <c r="F13" s="44"/>
      <c r="G13" s="44">
        <v>13810</v>
      </c>
      <c r="H13" s="112"/>
      <c r="I13" s="113"/>
      <c r="K13" s="64"/>
      <c r="L13" s="64"/>
    </row>
    <row r="14" spans="5:11" s="1" customFormat="1" ht="12.75" customHeight="1">
      <c r="E14" s="44"/>
      <c r="F14" s="44"/>
      <c r="G14" s="44"/>
      <c r="H14" s="112"/>
      <c r="I14" s="113"/>
      <c r="K14" s="64"/>
    </row>
    <row r="15" spans="1:11" s="1" customFormat="1" ht="12.75" customHeight="1">
      <c r="A15" s="1" t="s">
        <v>83</v>
      </c>
      <c r="E15" s="44">
        <v>17197</v>
      </c>
      <c r="F15" s="44"/>
      <c r="G15" s="44">
        <v>17269</v>
      </c>
      <c r="H15" s="112"/>
      <c r="I15" s="113"/>
      <c r="K15" s="64"/>
    </row>
    <row r="16" spans="5:11" s="1" customFormat="1" ht="12.75" customHeight="1">
      <c r="E16" s="44"/>
      <c r="F16" s="44"/>
      <c r="G16" s="44"/>
      <c r="H16" s="112"/>
      <c r="I16" s="113"/>
      <c r="K16" s="64"/>
    </row>
    <row r="17" spans="1:11" s="1" customFormat="1" ht="12.75" customHeight="1">
      <c r="A17" s="1" t="s">
        <v>91</v>
      </c>
      <c r="E17" s="44">
        <v>3154</v>
      </c>
      <c r="F17" s="44"/>
      <c r="G17" s="44">
        <v>3154</v>
      </c>
      <c r="H17" s="112"/>
      <c r="I17" s="113"/>
      <c r="K17" s="64"/>
    </row>
    <row r="18" spans="5:11" s="1" customFormat="1" ht="12.75" customHeight="1">
      <c r="E18" s="44"/>
      <c r="F18" s="44"/>
      <c r="G18" s="44"/>
      <c r="H18" s="112"/>
      <c r="I18" s="113"/>
      <c r="K18" s="64"/>
    </row>
    <row r="19" spans="1:11" s="1" customFormat="1" ht="12.75" customHeight="1">
      <c r="A19" s="1" t="s">
        <v>94</v>
      </c>
      <c r="E19" s="44">
        <v>4239</v>
      </c>
      <c r="F19" s="44"/>
      <c r="G19" s="44">
        <v>4254</v>
      </c>
      <c r="H19" s="112"/>
      <c r="I19" s="113"/>
      <c r="K19" s="64"/>
    </row>
    <row r="20" spans="5:11" s="1" customFormat="1" ht="12.75" customHeight="1">
      <c r="E20" s="44"/>
      <c r="F20" s="44"/>
      <c r="G20" s="44"/>
      <c r="H20" s="112"/>
      <c r="I20" s="113"/>
      <c r="K20" s="64"/>
    </row>
    <row r="21" spans="1:11" s="1" customFormat="1" ht="12.75" customHeight="1">
      <c r="A21" s="1" t="s">
        <v>86</v>
      </c>
      <c r="E21" s="44">
        <v>410</v>
      </c>
      <c r="F21" s="44"/>
      <c r="G21" s="44">
        <v>652</v>
      </c>
      <c r="H21" s="112"/>
      <c r="I21" s="113"/>
      <c r="K21" s="64"/>
    </row>
    <row r="22" spans="5:11" s="1" customFormat="1" ht="12.75" customHeight="1">
      <c r="E22" s="44"/>
      <c r="F22" s="44"/>
      <c r="G22" s="44"/>
      <c r="H22" s="112"/>
      <c r="I22" s="113"/>
      <c r="K22" s="64"/>
    </row>
    <row r="23" spans="1:11" ht="12.75" customHeight="1">
      <c r="A23" s="1" t="s">
        <v>98</v>
      </c>
      <c r="B23" s="1"/>
      <c r="C23" s="1"/>
      <c r="D23" s="1"/>
      <c r="E23" s="44">
        <f>4+8</f>
        <v>12</v>
      </c>
      <c r="F23" s="44"/>
      <c r="G23" s="44">
        <v>12</v>
      </c>
      <c r="H23" s="112"/>
      <c r="I23" s="113"/>
      <c r="K23" s="64"/>
    </row>
    <row r="24" spans="5:11" s="1" customFormat="1" ht="12.75" customHeight="1">
      <c r="E24" s="44"/>
      <c r="F24" s="44"/>
      <c r="G24" s="44"/>
      <c r="H24" s="112"/>
      <c r="I24" s="113"/>
      <c r="K24" s="64"/>
    </row>
    <row r="25" spans="1:11" s="1" customFormat="1" ht="12.75" customHeight="1">
      <c r="A25" s="1" t="s">
        <v>99</v>
      </c>
      <c r="E25" s="44">
        <v>16</v>
      </c>
      <c r="F25" s="44"/>
      <c r="G25" s="44">
        <v>16</v>
      </c>
      <c r="H25" s="112"/>
      <c r="I25" s="113"/>
      <c r="K25" s="64"/>
    </row>
    <row r="26" spans="5:11" s="1" customFormat="1" ht="12.75" customHeight="1">
      <c r="E26" s="44"/>
      <c r="F26" s="44"/>
      <c r="G26" s="44"/>
      <c r="H26" s="112"/>
      <c r="I26" s="113"/>
      <c r="K26" s="64"/>
    </row>
    <row r="27" spans="1:11" s="1" customFormat="1" ht="12.75" customHeight="1">
      <c r="A27" s="1" t="s">
        <v>1</v>
      </c>
      <c r="E27" s="44"/>
      <c r="F27" s="44"/>
      <c r="G27" s="44"/>
      <c r="H27" s="112"/>
      <c r="I27" s="113"/>
      <c r="K27" s="64"/>
    </row>
    <row r="28" spans="2:11" s="1" customFormat="1" ht="12.75" customHeight="1">
      <c r="B28" s="5" t="s">
        <v>97</v>
      </c>
      <c r="E28" s="44">
        <v>1923</v>
      </c>
      <c r="F28" s="44"/>
      <c r="G28" s="44">
        <v>1673</v>
      </c>
      <c r="H28" s="112"/>
      <c r="I28" s="113"/>
      <c r="K28" s="64"/>
    </row>
    <row r="29" spans="2:11" s="1" customFormat="1" ht="12.75" customHeight="1">
      <c r="B29" s="5" t="s">
        <v>93</v>
      </c>
      <c r="E29" s="44">
        <v>3372</v>
      </c>
      <c r="F29" s="44"/>
      <c r="G29" s="44">
        <v>4478</v>
      </c>
      <c r="H29" s="112"/>
      <c r="I29" s="113"/>
      <c r="K29" s="64"/>
    </row>
    <row r="30" spans="2:11" s="1" customFormat="1" ht="12.75" customHeight="1">
      <c r="B30" s="5" t="s">
        <v>3</v>
      </c>
      <c r="E30" s="44">
        <v>12753</v>
      </c>
      <c r="F30" s="44"/>
      <c r="G30" s="44">
        <v>10694</v>
      </c>
      <c r="H30" s="112"/>
      <c r="I30" s="113"/>
      <c r="K30" s="64"/>
    </row>
    <row r="31" spans="2:11" s="1" customFormat="1" ht="12.75" customHeight="1">
      <c r="B31" s="5" t="s">
        <v>17</v>
      </c>
      <c r="E31" s="44">
        <v>4730</v>
      </c>
      <c r="F31" s="44"/>
      <c r="G31" s="44">
        <f>2931-1</f>
        <v>2930</v>
      </c>
      <c r="H31" s="112"/>
      <c r="I31" s="113"/>
      <c r="K31" s="64"/>
    </row>
    <row r="32" spans="2:11" s="1" customFormat="1" ht="12.75" customHeight="1" hidden="1">
      <c r="B32" s="5" t="s">
        <v>103</v>
      </c>
      <c r="E32" s="44">
        <v>0</v>
      </c>
      <c r="F32" s="44"/>
      <c r="G32" s="44">
        <v>0</v>
      </c>
      <c r="H32" s="112"/>
      <c r="I32" s="113"/>
      <c r="K32" s="64"/>
    </row>
    <row r="33" spans="2:11" s="1" customFormat="1" ht="12.75" customHeight="1">
      <c r="B33" s="5" t="s">
        <v>100</v>
      </c>
      <c r="E33" s="88">
        <v>340</v>
      </c>
      <c r="F33" s="44"/>
      <c r="G33" s="44">
        <v>314</v>
      </c>
      <c r="H33" s="112"/>
      <c r="I33" s="113"/>
      <c r="J33" s="64"/>
      <c r="K33" s="64"/>
    </row>
    <row r="34" spans="2:11" s="1" customFormat="1" ht="12.75" customHeight="1">
      <c r="B34" s="5" t="s">
        <v>18</v>
      </c>
      <c r="E34" s="44">
        <v>78</v>
      </c>
      <c r="F34" s="44"/>
      <c r="G34" s="44">
        <v>78</v>
      </c>
      <c r="H34" s="112"/>
      <c r="I34" s="113"/>
      <c r="K34" s="64"/>
    </row>
    <row r="35" spans="2:11" s="1" customFormat="1" ht="12.75" customHeight="1">
      <c r="B35" s="5" t="s">
        <v>16</v>
      </c>
      <c r="E35" s="44">
        <v>1468</v>
      </c>
      <c r="F35" s="44"/>
      <c r="G35" s="44">
        <v>4221</v>
      </c>
      <c r="H35" s="112"/>
      <c r="I35" s="113"/>
      <c r="K35" s="64"/>
    </row>
    <row r="36" spans="2:11" s="1" customFormat="1" ht="12.75" customHeight="1">
      <c r="B36" s="5"/>
      <c r="E36" s="45">
        <f>SUM(E28:E35)</f>
        <v>24664</v>
      </c>
      <c r="F36" s="44"/>
      <c r="G36" s="45">
        <f>SUM(G28:G35)</f>
        <v>24388</v>
      </c>
      <c r="H36" s="112"/>
      <c r="I36" s="113"/>
      <c r="K36" s="64"/>
    </row>
    <row r="37" spans="5:11" s="1" customFormat="1" ht="9" customHeight="1">
      <c r="E37" s="44"/>
      <c r="F37" s="44"/>
      <c r="G37" s="44"/>
      <c r="H37" s="112"/>
      <c r="I37" s="113"/>
      <c r="K37" s="64"/>
    </row>
    <row r="38" spans="1:11" s="1" customFormat="1" ht="12.75" customHeight="1">
      <c r="A38" s="1" t="s">
        <v>4</v>
      </c>
      <c r="E38" s="44"/>
      <c r="F38" s="44"/>
      <c r="G38" s="44"/>
      <c r="H38" s="112"/>
      <c r="I38" s="113"/>
      <c r="K38" s="64"/>
    </row>
    <row r="39" spans="2:11" s="1" customFormat="1" ht="12.75" customHeight="1">
      <c r="B39" s="5" t="s">
        <v>6</v>
      </c>
      <c r="E39" s="44">
        <v>3658</v>
      </c>
      <c r="F39" s="44"/>
      <c r="G39" s="44">
        <v>4830</v>
      </c>
      <c r="H39" s="112"/>
      <c r="I39" s="113"/>
      <c r="J39" s="64"/>
      <c r="K39" s="64"/>
    </row>
    <row r="40" spans="2:11" s="1" customFormat="1" ht="12.75" customHeight="1">
      <c r="B40" s="5" t="s">
        <v>7</v>
      </c>
      <c r="E40" s="88">
        <v>4014</v>
      </c>
      <c r="F40" s="44"/>
      <c r="G40" s="44">
        <v>1268</v>
      </c>
      <c r="H40" s="112"/>
      <c r="I40" s="113"/>
      <c r="K40" s="64"/>
    </row>
    <row r="41" spans="2:11" s="1" customFormat="1" ht="12.75" customHeight="1" hidden="1">
      <c r="B41" s="5" t="s">
        <v>116</v>
      </c>
      <c r="E41" s="88">
        <v>0</v>
      </c>
      <c r="F41" s="44"/>
      <c r="G41" s="44">
        <v>0</v>
      </c>
      <c r="H41" s="112"/>
      <c r="I41" s="113"/>
      <c r="K41" s="64"/>
    </row>
    <row r="42" spans="2:11" s="1" customFormat="1" ht="12.75" customHeight="1">
      <c r="B42" s="5" t="s">
        <v>62</v>
      </c>
      <c r="E42" s="44">
        <v>926</v>
      </c>
      <c r="F42" s="44"/>
      <c r="G42" s="44">
        <v>423</v>
      </c>
      <c r="H42" s="112"/>
      <c r="I42" s="113"/>
      <c r="K42" s="64"/>
    </row>
    <row r="43" spans="2:11" s="1" customFormat="1" ht="12.75" customHeight="1">
      <c r="B43" s="5" t="s">
        <v>0</v>
      </c>
      <c r="E43" s="44">
        <v>125</v>
      </c>
      <c r="F43" s="44"/>
      <c r="G43" s="44">
        <v>110</v>
      </c>
      <c r="H43" s="112"/>
      <c r="I43" s="113"/>
      <c r="K43" s="64"/>
    </row>
    <row r="44" spans="2:11" s="1" customFormat="1" ht="12.75" customHeight="1">
      <c r="B44" s="5" t="s">
        <v>5</v>
      </c>
      <c r="E44" s="44">
        <f>1753+2084</f>
        <v>3837</v>
      </c>
      <c r="F44" s="44"/>
      <c r="G44" s="44">
        <v>4574</v>
      </c>
      <c r="H44" s="112"/>
      <c r="I44" s="113"/>
      <c r="K44" s="64"/>
    </row>
    <row r="45" spans="2:11" s="1" customFormat="1" ht="12.75" customHeight="1">
      <c r="B45" s="5" t="s">
        <v>14</v>
      </c>
      <c r="E45" s="44">
        <v>250</v>
      </c>
      <c r="F45" s="44"/>
      <c r="G45" s="44">
        <v>465</v>
      </c>
      <c r="H45" s="112"/>
      <c r="I45" s="113"/>
      <c r="J45" s="64"/>
      <c r="K45" s="64"/>
    </row>
    <row r="46" spans="2:11" s="1" customFormat="1" ht="12.75" customHeight="1">
      <c r="B46" s="5"/>
      <c r="E46" s="45">
        <f>SUM(E39:E45)</f>
        <v>12810</v>
      </c>
      <c r="F46" s="44"/>
      <c r="G46" s="45">
        <f>SUM(G39:G45)</f>
        <v>11670</v>
      </c>
      <c r="H46" s="112"/>
      <c r="I46" s="113"/>
      <c r="J46" s="64"/>
      <c r="K46" s="64"/>
    </row>
    <row r="47" spans="5:11" s="1" customFormat="1" ht="12.75" customHeight="1">
      <c r="E47" s="44"/>
      <c r="F47" s="44"/>
      <c r="G47" s="44"/>
      <c r="H47" s="112"/>
      <c r="I47" s="113"/>
      <c r="K47" s="64"/>
    </row>
    <row r="48" spans="1:11" s="1" customFormat="1" ht="12.75" customHeight="1">
      <c r="A48" s="1" t="s">
        <v>20</v>
      </c>
      <c r="E48" s="44">
        <f>+E36-E46</f>
        <v>11854</v>
      </c>
      <c r="F48" s="44"/>
      <c r="G48" s="44">
        <f>+G36-G46</f>
        <v>12718</v>
      </c>
      <c r="H48" s="112"/>
      <c r="I48" s="113"/>
      <c r="K48" s="64"/>
    </row>
    <row r="49" spans="5:11" s="1" customFormat="1" ht="12.75" customHeight="1">
      <c r="E49" s="44"/>
      <c r="F49" s="44"/>
      <c r="G49" s="44"/>
      <c r="H49" s="112"/>
      <c r="I49" s="113"/>
      <c r="K49" s="64"/>
    </row>
    <row r="50" spans="5:11" s="1" customFormat="1" ht="12.75" customHeight="1" thickBot="1">
      <c r="E50" s="46">
        <f>+E48+E15+E17+E21+E23+E25+E13+E19</f>
        <v>51909</v>
      </c>
      <c r="F50" s="44"/>
      <c r="G50" s="46">
        <f>+G48+G15+G17+G21+G23+G25+G13+G19</f>
        <v>51885</v>
      </c>
      <c r="H50" s="112"/>
      <c r="I50" s="113"/>
      <c r="K50" s="64"/>
    </row>
    <row r="51" spans="5:11" s="1" customFormat="1" ht="12.75" customHeight="1" thickTop="1">
      <c r="E51" s="44"/>
      <c r="F51" s="44"/>
      <c r="G51" s="44"/>
      <c r="H51" s="112"/>
      <c r="I51" s="113"/>
      <c r="K51" s="64"/>
    </row>
    <row r="52" spans="1:11" s="1" customFormat="1" ht="12.75" customHeight="1">
      <c r="A52" s="1" t="s">
        <v>9</v>
      </c>
      <c r="E52" s="44">
        <v>40000</v>
      </c>
      <c r="F52" s="44"/>
      <c r="G52" s="44">
        <v>40000</v>
      </c>
      <c r="H52" s="112"/>
      <c r="I52" s="113"/>
      <c r="K52" s="64"/>
    </row>
    <row r="53" spans="1:11" s="1" customFormat="1" ht="12.75" customHeight="1">
      <c r="A53" s="1" t="s">
        <v>10</v>
      </c>
      <c r="E53" s="44"/>
      <c r="F53" s="44"/>
      <c r="G53" s="44"/>
      <c r="H53" s="112"/>
      <c r="I53" s="113"/>
      <c r="K53" s="64"/>
    </row>
    <row r="54" spans="2:11" s="1" customFormat="1" ht="12.75" customHeight="1">
      <c r="B54" s="5" t="s">
        <v>11</v>
      </c>
      <c r="E54" s="44">
        <v>940</v>
      </c>
      <c r="F54" s="44"/>
      <c r="G54" s="44">
        <v>940</v>
      </c>
      <c r="H54" s="112"/>
      <c r="I54" s="113"/>
      <c r="K54" s="64"/>
    </row>
    <row r="55" spans="2:11" s="1" customFormat="1" ht="12.75" customHeight="1">
      <c r="B55" s="5" t="s">
        <v>12</v>
      </c>
      <c r="E55" s="44">
        <v>745</v>
      </c>
      <c r="F55" s="44"/>
      <c r="G55" s="44">
        <v>745</v>
      </c>
      <c r="H55" s="112"/>
      <c r="I55" s="113"/>
      <c r="K55" s="64"/>
    </row>
    <row r="56" spans="2:11" s="1" customFormat="1" ht="12.75" customHeight="1">
      <c r="B56" s="5" t="s">
        <v>117</v>
      </c>
      <c r="E56" s="47">
        <v>-1382</v>
      </c>
      <c r="F56" s="44"/>
      <c r="G56" s="47">
        <v>-1484</v>
      </c>
      <c r="H56" s="112"/>
      <c r="I56" s="113"/>
      <c r="K56" s="64"/>
    </row>
    <row r="57" spans="1:11" s="1" customFormat="1" ht="12.75" customHeight="1">
      <c r="A57" s="1" t="s">
        <v>78</v>
      </c>
      <c r="B57" s="5"/>
      <c r="E57" s="48">
        <f>SUM(E52:E56)</f>
        <v>40303</v>
      </c>
      <c r="F57" s="44"/>
      <c r="G57" s="48">
        <f>SUM(G52:G56)</f>
        <v>40201</v>
      </c>
      <c r="H57" s="112"/>
      <c r="I57" s="113"/>
      <c r="K57" s="64"/>
    </row>
    <row r="58" spans="1:11" s="1" customFormat="1" ht="12.75" customHeight="1">
      <c r="A58" s="1" t="s">
        <v>13</v>
      </c>
      <c r="B58" s="5"/>
      <c r="E58" s="47">
        <v>0</v>
      </c>
      <c r="F58" s="44"/>
      <c r="G58" s="47">
        <v>0</v>
      </c>
      <c r="H58" s="112"/>
      <c r="I58" s="113"/>
      <c r="K58" s="64"/>
    </row>
    <row r="59" spans="1:11" s="1" customFormat="1" ht="12.75" customHeight="1">
      <c r="A59" s="1" t="s">
        <v>79</v>
      </c>
      <c r="B59" s="5"/>
      <c r="E59" s="47">
        <f>SUM(E57:E58)</f>
        <v>40303</v>
      </c>
      <c r="F59" s="44"/>
      <c r="G59" s="47">
        <f>SUM(G57:G58)</f>
        <v>40201</v>
      </c>
      <c r="H59" s="112"/>
      <c r="I59" s="113"/>
      <c r="K59" s="64"/>
    </row>
    <row r="60" spans="5:11" s="1" customFormat="1" ht="12.75" customHeight="1">
      <c r="E60" s="44"/>
      <c r="F60" s="44"/>
      <c r="G60" s="44"/>
      <c r="H60" s="112"/>
      <c r="I60" s="113"/>
      <c r="K60" s="64"/>
    </row>
    <row r="61" spans="1:11" s="1" customFormat="1" ht="12.75" customHeight="1">
      <c r="A61" s="1" t="s">
        <v>27</v>
      </c>
      <c r="E61" s="44"/>
      <c r="F61" s="44"/>
      <c r="G61" s="44"/>
      <c r="H61" s="112"/>
      <c r="I61" s="113"/>
      <c r="K61" s="64"/>
    </row>
    <row r="62" spans="2:11" s="1" customFormat="1" ht="12.75" customHeight="1">
      <c r="B62" s="5" t="s">
        <v>28</v>
      </c>
      <c r="E62" s="44">
        <v>8452</v>
      </c>
      <c r="F62" s="44"/>
      <c r="G62" s="44">
        <v>8619</v>
      </c>
      <c r="H62" s="112"/>
      <c r="I62" s="113"/>
      <c r="K62" s="64"/>
    </row>
    <row r="63" spans="2:11" s="1" customFormat="1" ht="12.75" customHeight="1">
      <c r="B63" s="5" t="s">
        <v>14</v>
      </c>
      <c r="E63" s="44">
        <v>1119</v>
      </c>
      <c r="F63" s="44"/>
      <c r="G63" s="44">
        <v>1030</v>
      </c>
      <c r="H63" s="112"/>
      <c r="I63" s="113"/>
      <c r="K63" s="64"/>
    </row>
    <row r="64" spans="2:11" s="1" customFormat="1" ht="12.75" customHeight="1">
      <c r="B64" s="5" t="s">
        <v>101</v>
      </c>
      <c r="E64" s="44">
        <v>2035</v>
      </c>
      <c r="F64" s="44"/>
      <c r="G64" s="44">
        <v>2035</v>
      </c>
      <c r="H64" s="112"/>
      <c r="I64" s="113"/>
      <c r="K64" s="64"/>
    </row>
    <row r="65" spans="5:11" s="1" customFormat="1" ht="12.75" customHeight="1">
      <c r="E65" s="45">
        <f>SUM(E62:E64)</f>
        <v>11606</v>
      </c>
      <c r="F65" s="44"/>
      <c r="G65" s="45">
        <f>SUM(G62:G64)</f>
        <v>11684</v>
      </c>
      <c r="H65" s="112"/>
      <c r="I65" s="113"/>
      <c r="K65" s="64"/>
    </row>
    <row r="66" spans="5:11" s="1" customFormat="1" ht="12.75" customHeight="1">
      <c r="E66" s="48"/>
      <c r="F66" s="44"/>
      <c r="G66" s="48"/>
      <c r="H66" s="112"/>
      <c r="I66" s="113"/>
      <c r="K66" s="64"/>
    </row>
    <row r="67" spans="5:11" s="1" customFormat="1" ht="12.75" customHeight="1" thickBot="1">
      <c r="E67" s="46">
        <f>E59+E65</f>
        <v>51909</v>
      </c>
      <c r="F67" s="44"/>
      <c r="G67" s="46">
        <f>G59+G65</f>
        <v>51885</v>
      </c>
      <c r="H67" s="112"/>
      <c r="I67" s="113"/>
      <c r="K67" s="64"/>
    </row>
    <row r="68" spans="5:11" s="1" customFormat="1" ht="12.75" customHeight="1" thickTop="1">
      <c r="E68" s="48"/>
      <c r="F68" s="44"/>
      <c r="G68" s="48"/>
      <c r="H68" s="112"/>
      <c r="I68" s="113"/>
      <c r="K68" s="64"/>
    </row>
    <row r="69" spans="1:11" s="1" customFormat="1" ht="12.75" customHeight="1">
      <c r="A69" s="1" t="s">
        <v>82</v>
      </c>
      <c r="E69" s="98">
        <f>E57/400000*100</f>
        <v>10.07575</v>
      </c>
      <c r="F69" s="44"/>
      <c r="G69" s="43">
        <f>G57/400000*100</f>
        <v>10.05025</v>
      </c>
      <c r="H69" s="23"/>
      <c r="I69" s="113"/>
      <c r="K69" s="64"/>
    </row>
    <row r="70" spans="1:11" s="1" customFormat="1" ht="12.75" customHeight="1">
      <c r="A70" s="1" t="s">
        <v>108</v>
      </c>
      <c r="E70" s="43"/>
      <c r="F70" s="44"/>
      <c r="G70" s="43"/>
      <c r="H70" s="23"/>
      <c r="I70" s="113"/>
      <c r="K70" s="64"/>
    </row>
    <row r="71" spans="1:11" s="1" customFormat="1" ht="12.75" customHeight="1">
      <c r="A71" s="1" t="s">
        <v>104</v>
      </c>
      <c r="E71" s="43"/>
      <c r="F71" s="44"/>
      <c r="G71" s="43"/>
      <c r="H71" s="23"/>
      <c r="I71" s="113"/>
      <c r="K71" s="64"/>
    </row>
    <row r="72" spans="1:11" s="1" customFormat="1" ht="12.75" customHeight="1">
      <c r="A72" s="1" t="s">
        <v>107</v>
      </c>
      <c r="E72" s="43"/>
      <c r="F72" s="44"/>
      <c r="G72" s="43"/>
      <c r="H72" s="23"/>
      <c r="I72" s="113"/>
      <c r="K72" s="64"/>
    </row>
    <row r="73" spans="5:11" s="1" customFormat="1" ht="12.75" customHeight="1">
      <c r="E73" s="43"/>
      <c r="F73" s="44"/>
      <c r="G73" s="43"/>
      <c r="H73" s="23"/>
      <c r="I73" s="113"/>
      <c r="K73" s="64"/>
    </row>
    <row r="74" spans="1:11" s="1" customFormat="1" ht="12.75" customHeight="1">
      <c r="A74" s="3" t="s">
        <v>60</v>
      </c>
      <c r="E74" s="43"/>
      <c r="F74" s="44"/>
      <c r="G74" s="43"/>
      <c r="H74" s="23"/>
      <c r="I74" s="113"/>
      <c r="K74" s="64"/>
    </row>
    <row r="75" spans="1:9" s="1" customFormat="1" ht="12.75" customHeight="1">
      <c r="A75" s="3" t="s">
        <v>123</v>
      </c>
      <c r="G75" s="8" t="s">
        <v>145</v>
      </c>
      <c r="I75" s="44"/>
    </row>
    <row r="76" spans="1:9" s="1" customFormat="1" ht="12.75">
      <c r="A76" s="2"/>
      <c r="B76" s="2"/>
      <c r="C76" s="2"/>
      <c r="D76" s="2"/>
      <c r="E76" s="2"/>
      <c r="F76" s="2"/>
      <c r="G76" s="24"/>
      <c r="I76" s="44"/>
    </row>
    <row r="77" spans="1:9" s="1" customFormat="1" ht="12.75">
      <c r="A77" s="2"/>
      <c r="B77" s="2"/>
      <c r="C77" s="2"/>
      <c r="D77" s="2"/>
      <c r="E77" s="2"/>
      <c r="F77" s="2"/>
      <c r="G77" s="24"/>
      <c r="I77" s="44"/>
    </row>
    <row r="78" spans="1:9" s="1" customFormat="1" ht="12.75">
      <c r="A78" s="2"/>
      <c r="B78" s="2"/>
      <c r="C78" s="2"/>
      <c r="D78" s="2"/>
      <c r="E78" s="2"/>
      <c r="F78" s="2"/>
      <c r="G78" s="24"/>
      <c r="I78" s="44"/>
    </row>
    <row r="79" spans="7:9" s="1" customFormat="1" ht="12.75">
      <c r="G79" s="23"/>
      <c r="I79" s="44"/>
    </row>
    <row r="80" spans="7:9" s="1" customFormat="1" ht="12.75">
      <c r="G80" s="23"/>
      <c r="I80" s="44"/>
    </row>
    <row r="81" spans="7:9" s="1" customFormat="1" ht="12.75">
      <c r="G81" s="23"/>
      <c r="I81" s="44"/>
    </row>
    <row r="82" spans="7:9" s="1" customFormat="1" ht="12.75">
      <c r="G82" s="23"/>
      <c r="I82" s="44"/>
    </row>
    <row r="83" spans="7:9" s="1" customFormat="1" ht="12.75">
      <c r="G83" s="23"/>
      <c r="I83" s="44"/>
    </row>
    <row r="84" spans="7:9" s="1" customFormat="1" ht="12.75">
      <c r="G84" s="23"/>
      <c r="I84" s="44"/>
    </row>
    <row r="85" spans="7:9" s="1" customFormat="1" ht="12.75">
      <c r="G85" s="23"/>
      <c r="I85" s="44"/>
    </row>
    <row r="86" spans="7:9" s="1" customFormat="1" ht="12.75">
      <c r="G86" s="23"/>
      <c r="I86" s="44"/>
    </row>
    <row r="87" spans="7:9" s="1" customFormat="1" ht="12.75">
      <c r="G87" s="23"/>
      <c r="I87" s="44"/>
    </row>
    <row r="88" spans="7:9" s="1" customFormat="1" ht="12.75">
      <c r="G88" s="23"/>
      <c r="I88" s="44"/>
    </row>
    <row r="89" spans="7:9" s="1" customFormat="1" ht="12.75">
      <c r="G89" s="23"/>
      <c r="I89" s="44"/>
    </row>
    <row r="90" spans="7:9" s="1" customFormat="1" ht="12.75">
      <c r="G90" s="23"/>
      <c r="I90" s="44"/>
    </row>
    <row r="91" spans="7:9" s="1" customFormat="1" ht="12.75">
      <c r="G91" s="23"/>
      <c r="I91" s="44"/>
    </row>
    <row r="92" spans="7:9" s="1" customFormat="1" ht="12.75">
      <c r="G92" s="23"/>
      <c r="I92" s="44"/>
    </row>
    <row r="93" spans="7:9" s="1" customFormat="1" ht="12.75">
      <c r="G93" s="23"/>
      <c r="I93" s="44"/>
    </row>
    <row r="94" spans="7:9" s="1" customFormat="1" ht="12.75">
      <c r="G94" s="23"/>
      <c r="I94" s="44"/>
    </row>
    <row r="95" spans="7:9" s="1" customFormat="1" ht="12.75">
      <c r="G95" s="23"/>
      <c r="I95" s="44"/>
    </row>
    <row r="96" spans="7:9" s="1" customFormat="1" ht="12.75">
      <c r="G96" s="23"/>
      <c r="I96" s="44"/>
    </row>
    <row r="97" spans="7:9" s="1" customFormat="1" ht="12.75">
      <c r="G97" s="23"/>
      <c r="I97" s="44"/>
    </row>
    <row r="98" spans="7:9" s="1" customFormat="1" ht="12.75">
      <c r="G98" s="23"/>
      <c r="I98" s="44"/>
    </row>
    <row r="99" spans="7:9" s="1" customFormat="1" ht="12.75">
      <c r="G99" s="23"/>
      <c r="I99" s="44"/>
    </row>
    <row r="100" spans="7:9" s="1" customFormat="1" ht="12.75">
      <c r="G100" s="23"/>
      <c r="I100" s="44"/>
    </row>
    <row r="101" spans="7:9" s="1" customFormat="1" ht="12.75">
      <c r="G101" s="23"/>
      <c r="I101" s="44"/>
    </row>
    <row r="102" spans="7:9" s="1" customFormat="1" ht="12.75">
      <c r="G102" s="23"/>
      <c r="I102" s="44"/>
    </row>
    <row r="103" spans="7:9" s="1" customFormat="1" ht="12.75">
      <c r="G103" s="23"/>
      <c r="I103" s="44"/>
    </row>
    <row r="104" spans="7:9" s="1" customFormat="1" ht="12.75">
      <c r="G104" s="23"/>
      <c r="I104" s="44"/>
    </row>
    <row r="105" spans="7:9" s="1" customFormat="1" ht="12.75">
      <c r="G105" s="23"/>
      <c r="I105" s="44"/>
    </row>
    <row r="106" spans="7:9" s="1" customFormat="1" ht="12.75">
      <c r="G106" s="23"/>
      <c r="I106" s="44"/>
    </row>
    <row r="107" spans="7:9" s="1" customFormat="1" ht="12.75">
      <c r="G107" s="23"/>
      <c r="I107" s="44"/>
    </row>
    <row r="108" spans="7:9" s="1" customFormat="1" ht="12.75">
      <c r="G108" s="23"/>
      <c r="I108" s="44"/>
    </row>
    <row r="109" spans="7:9" s="1" customFormat="1" ht="12.75">
      <c r="G109" s="23"/>
      <c r="I109" s="44"/>
    </row>
    <row r="110" spans="7:9" s="1" customFormat="1" ht="12.75">
      <c r="G110" s="23"/>
      <c r="I110" s="44"/>
    </row>
    <row r="111" spans="7:9" s="1" customFormat="1" ht="12.75">
      <c r="G111" s="23"/>
      <c r="I111" s="44"/>
    </row>
    <row r="112" spans="7:9" s="1" customFormat="1" ht="12.75">
      <c r="G112" s="23"/>
      <c r="I112" s="44"/>
    </row>
    <row r="113" spans="7:9" s="1" customFormat="1" ht="12.75">
      <c r="G113" s="23"/>
      <c r="I113" s="44"/>
    </row>
    <row r="114" spans="7:9" s="1" customFormat="1" ht="12.75">
      <c r="G114" s="23"/>
      <c r="I114" s="44"/>
    </row>
    <row r="115" spans="7:9" s="1" customFormat="1" ht="12.75">
      <c r="G115" s="23"/>
      <c r="I115" s="44"/>
    </row>
    <row r="116" spans="7:9" s="1" customFormat="1" ht="12.75">
      <c r="G116" s="23"/>
      <c r="I116" s="44"/>
    </row>
    <row r="117" spans="7:9" s="1" customFormat="1" ht="12.75">
      <c r="G117" s="23"/>
      <c r="I117" s="44"/>
    </row>
    <row r="118" spans="7:9" s="1" customFormat="1" ht="12.75">
      <c r="G118" s="23"/>
      <c r="I118" s="44"/>
    </row>
    <row r="119" spans="7:9" s="1" customFormat="1" ht="12.75">
      <c r="G119" s="23"/>
      <c r="I119" s="44"/>
    </row>
    <row r="120" spans="7:9" s="1" customFormat="1" ht="12.75">
      <c r="G120" s="23"/>
      <c r="I120" s="44"/>
    </row>
    <row r="121" spans="7:9" s="1" customFormat="1" ht="12.75">
      <c r="G121" s="23"/>
      <c r="I121" s="44"/>
    </row>
    <row r="122" spans="7:9" s="1" customFormat="1" ht="12.75">
      <c r="G122" s="23"/>
      <c r="I122" s="44"/>
    </row>
    <row r="123" spans="7:9" s="1" customFormat="1" ht="12.75">
      <c r="G123" s="23"/>
      <c r="I123" s="44"/>
    </row>
    <row r="124" spans="7:9" s="1" customFormat="1" ht="12.75">
      <c r="G124" s="23"/>
      <c r="I124" s="44"/>
    </row>
    <row r="125" spans="7:9" s="1" customFormat="1" ht="12.75">
      <c r="G125" s="23"/>
      <c r="I125" s="44"/>
    </row>
    <row r="126" spans="7:9" s="1" customFormat="1" ht="12.75">
      <c r="G126" s="23"/>
      <c r="I126" s="44"/>
    </row>
    <row r="127" spans="7:9" s="1" customFormat="1" ht="12.75">
      <c r="G127" s="23"/>
      <c r="I127" s="44"/>
    </row>
    <row r="128" spans="7:9" s="1" customFormat="1" ht="12.75">
      <c r="G128" s="23"/>
      <c r="I128" s="44"/>
    </row>
    <row r="129" spans="7:9" s="1" customFormat="1" ht="12.75">
      <c r="G129" s="23"/>
      <c r="I129" s="44"/>
    </row>
    <row r="130" spans="7:9" s="1" customFormat="1" ht="12.75">
      <c r="G130" s="23"/>
      <c r="I130" s="44"/>
    </row>
    <row r="131" spans="7:9" s="1" customFormat="1" ht="12.75">
      <c r="G131" s="23"/>
      <c r="I131" s="44"/>
    </row>
    <row r="132" spans="7:9" s="1" customFormat="1" ht="12.75">
      <c r="G132" s="23"/>
      <c r="I132" s="44"/>
    </row>
    <row r="133" spans="7:9" s="1" customFormat="1" ht="12.75">
      <c r="G133" s="23"/>
      <c r="I133" s="44"/>
    </row>
    <row r="134" spans="7:9" s="1" customFormat="1" ht="12.75">
      <c r="G134" s="23"/>
      <c r="I134" s="44"/>
    </row>
    <row r="135" spans="7:9" s="1" customFormat="1" ht="12.75">
      <c r="G135" s="23"/>
      <c r="I135" s="44"/>
    </row>
    <row r="136" spans="7:9" s="1" customFormat="1" ht="12.75">
      <c r="G136" s="23"/>
      <c r="I136" s="44"/>
    </row>
    <row r="137" spans="7:9" s="1" customFormat="1" ht="12.75">
      <c r="G137" s="23"/>
      <c r="I137" s="44"/>
    </row>
    <row r="138" spans="7:9" s="1" customFormat="1" ht="12.75">
      <c r="G138" s="23"/>
      <c r="I138" s="44"/>
    </row>
    <row r="139" spans="7:9" s="1" customFormat="1" ht="12.75">
      <c r="G139" s="23"/>
      <c r="I139" s="44"/>
    </row>
    <row r="140" spans="7:9" s="1" customFormat="1" ht="12.75">
      <c r="G140" s="23"/>
      <c r="I140" s="44"/>
    </row>
    <row r="141" spans="7:9" s="1" customFormat="1" ht="12.75">
      <c r="G141" s="23"/>
      <c r="I141" s="44"/>
    </row>
    <row r="142" spans="7:9" s="1" customFormat="1" ht="12.75">
      <c r="G142" s="23"/>
      <c r="I142" s="44"/>
    </row>
    <row r="143" spans="7:9" s="1" customFormat="1" ht="12.75">
      <c r="G143" s="23"/>
      <c r="I143" s="44"/>
    </row>
    <row r="144" spans="7:9" s="1" customFormat="1" ht="12.75">
      <c r="G144" s="23"/>
      <c r="I144" s="44"/>
    </row>
    <row r="145" spans="7:9" s="1" customFormat="1" ht="12.75">
      <c r="G145" s="23"/>
      <c r="I145" s="44"/>
    </row>
    <row r="146" spans="7:9" s="1" customFormat="1" ht="12.75">
      <c r="G146" s="23"/>
      <c r="I146" s="44"/>
    </row>
    <row r="147" spans="7:9" s="1" customFormat="1" ht="12.75">
      <c r="G147" s="23"/>
      <c r="I147" s="44"/>
    </row>
    <row r="148" spans="7:9" s="1" customFormat="1" ht="12.75">
      <c r="G148" s="23"/>
      <c r="I148" s="44"/>
    </row>
    <row r="149" spans="7:9" s="1" customFormat="1" ht="12.75">
      <c r="G149" s="23"/>
      <c r="I149" s="44"/>
    </row>
    <row r="150" spans="7:9" s="1" customFormat="1" ht="12.75">
      <c r="G150" s="23"/>
      <c r="I150" s="44"/>
    </row>
    <row r="151" spans="7:9" s="1" customFormat="1" ht="12.75">
      <c r="G151" s="23"/>
      <c r="I151" s="44"/>
    </row>
    <row r="152" spans="7:9" s="1" customFormat="1" ht="12.75">
      <c r="G152" s="23"/>
      <c r="I152" s="44"/>
    </row>
    <row r="153" spans="7:9" s="1" customFormat="1" ht="12.75">
      <c r="G153" s="23"/>
      <c r="I153" s="44"/>
    </row>
    <row r="154" spans="7:9" s="1" customFormat="1" ht="12.75">
      <c r="G154" s="23"/>
      <c r="I154" s="44"/>
    </row>
    <row r="155" spans="7:9" s="1" customFormat="1" ht="12.75">
      <c r="G155" s="23"/>
      <c r="I155" s="44"/>
    </row>
    <row r="156" spans="7:9" s="1" customFormat="1" ht="12.75">
      <c r="G156" s="23"/>
      <c r="I156" s="44"/>
    </row>
    <row r="157" spans="7:9" s="1" customFormat="1" ht="12.75">
      <c r="G157" s="23"/>
      <c r="I157" s="44"/>
    </row>
    <row r="158" spans="7:9" s="1" customFormat="1" ht="12.75">
      <c r="G158" s="23"/>
      <c r="I158" s="44"/>
    </row>
    <row r="159" spans="7:9" s="1" customFormat="1" ht="12.75">
      <c r="G159" s="23"/>
      <c r="I159" s="44"/>
    </row>
    <row r="160" spans="7:9" s="1" customFormat="1" ht="12.75">
      <c r="G160" s="23"/>
      <c r="I160" s="44"/>
    </row>
    <row r="161" spans="7:9" s="1" customFormat="1" ht="12.75">
      <c r="G161" s="23"/>
      <c r="I161" s="44"/>
    </row>
    <row r="162" spans="7:9" s="1" customFormat="1" ht="12.75">
      <c r="G162" s="23"/>
      <c r="I162" s="44"/>
    </row>
    <row r="163" spans="7:9" s="1" customFormat="1" ht="12.75">
      <c r="G163" s="23"/>
      <c r="I163" s="44"/>
    </row>
    <row r="164" spans="7:9" s="1" customFormat="1" ht="12.75">
      <c r="G164" s="23"/>
      <c r="I164" s="44"/>
    </row>
    <row r="165" spans="7:9" s="1" customFormat="1" ht="12.75">
      <c r="G165" s="23"/>
      <c r="I165" s="44"/>
    </row>
    <row r="166" spans="7:9" s="1" customFormat="1" ht="12.75">
      <c r="G166" s="23"/>
      <c r="I166" s="44"/>
    </row>
    <row r="167" spans="7:9" s="1" customFormat="1" ht="12.75">
      <c r="G167" s="23"/>
      <c r="I167" s="44"/>
    </row>
    <row r="168" spans="7:9" s="1" customFormat="1" ht="12.75">
      <c r="G168" s="23"/>
      <c r="I168" s="44"/>
    </row>
    <row r="169" spans="7:9" s="1" customFormat="1" ht="12.75">
      <c r="G169" s="23"/>
      <c r="I169" s="44"/>
    </row>
  </sheetData>
  <mergeCells count="1">
    <mergeCell ref="A1:H1"/>
  </mergeCells>
  <printOptions horizontalCentered="1"/>
  <pageMargins left="0.75" right="0.35" top="0.36" bottom="0.25" header="0.25" footer="0.2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3.00390625" style="1" customWidth="1"/>
    <col min="4" max="10" width="10.7109375" style="1" customWidth="1"/>
    <col min="11" max="16384" width="9.140625" style="1" customWidth="1"/>
  </cols>
  <sheetData>
    <row r="1" spans="1:2" s="117" customFormat="1" ht="16.5">
      <c r="A1" s="15" t="str">
        <f>'[1]PL'!A1</f>
        <v>GSB GROUP BERHAD </v>
      </c>
      <c r="B1" s="15"/>
    </row>
    <row r="2" spans="1:2" s="117" customFormat="1" ht="16.5">
      <c r="A2" s="101" t="str">
        <f>'[1]PL'!A2</f>
        <v>(Company No. 287036-X)</v>
      </c>
      <c r="B2" s="15"/>
    </row>
    <row r="3" spans="1:2" s="117" customFormat="1" ht="12.75">
      <c r="A3" s="5" t="s">
        <v>31</v>
      </c>
      <c r="B3" s="5"/>
    </row>
    <row r="4" spans="1:2" s="117" customFormat="1" ht="12.75">
      <c r="A4" s="5"/>
      <c r="B4" s="5"/>
    </row>
    <row r="5" spans="1:2" s="117" customFormat="1" ht="12.75">
      <c r="A5" s="5"/>
      <c r="B5" s="5"/>
    </row>
    <row r="6" spans="1:2" ht="12.75">
      <c r="A6" s="3" t="s">
        <v>57</v>
      </c>
      <c r="B6" s="3"/>
    </row>
    <row r="7" spans="1:3" ht="12.75">
      <c r="A7" s="3" t="s">
        <v>121</v>
      </c>
      <c r="B7" s="3"/>
      <c r="C7" s="3"/>
    </row>
    <row r="8" spans="4:8" ht="12.75">
      <c r="D8" s="26"/>
      <c r="E8" s="26"/>
      <c r="F8" s="7"/>
      <c r="G8" s="26"/>
      <c r="H8" s="7"/>
    </row>
    <row r="9" spans="4:8" ht="12.75">
      <c r="D9" s="26"/>
      <c r="E9" s="26"/>
      <c r="F9" s="7"/>
      <c r="G9" s="26"/>
      <c r="H9" s="7"/>
    </row>
    <row r="10" spans="4:10" ht="12.75">
      <c r="D10" s="127" t="s">
        <v>78</v>
      </c>
      <c r="E10" s="127"/>
      <c r="F10" s="127"/>
      <c r="G10" s="127"/>
      <c r="H10" s="127"/>
      <c r="I10" s="70" t="s">
        <v>127</v>
      </c>
      <c r="J10" s="70" t="s">
        <v>39</v>
      </c>
    </row>
    <row r="11" spans="4:10" s="3" customFormat="1" ht="12.75">
      <c r="D11" s="70" t="s">
        <v>71</v>
      </c>
      <c r="E11" s="70" t="s">
        <v>35</v>
      </c>
      <c r="F11" s="70" t="s">
        <v>36</v>
      </c>
      <c r="G11" s="70" t="s">
        <v>73</v>
      </c>
      <c r="H11" s="70" t="s">
        <v>39</v>
      </c>
      <c r="I11" s="99" t="s">
        <v>128</v>
      </c>
      <c r="J11" s="99" t="s">
        <v>77</v>
      </c>
    </row>
    <row r="12" spans="4:10" s="3" customFormat="1" ht="12.75">
      <c r="D12" s="73" t="s">
        <v>70</v>
      </c>
      <c r="E12" s="73" t="s">
        <v>37</v>
      </c>
      <c r="F12" s="73" t="s">
        <v>38</v>
      </c>
      <c r="G12" s="73" t="s">
        <v>72</v>
      </c>
      <c r="H12" s="73"/>
      <c r="I12" s="73"/>
      <c r="J12" s="73"/>
    </row>
    <row r="13" spans="4:10" s="3" customFormat="1" ht="12.75">
      <c r="D13" s="70" t="s">
        <v>53</v>
      </c>
      <c r="E13" s="70" t="s">
        <v>53</v>
      </c>
      <c r="F13" s="70" t="s">
        <v>53</v>
      </c>
      <c r="G13" s="70" t="s">
        <v>53</v>
      </c>
      <c r="H13" s="70" t="s">
        <v>53</v>
      </c>
      <c r="I13" s="70" t="s">
        <v>53</v>
      </c>
      <c r="J13" s="70" t="s">
        <v>53</v>
      </c>
    </row>
    <row r="14" spans="1:8" ht="12.75">
      <c r="A14" s="28" t="s">
        <v>160</v>
      </c>
      <c r="B14" s="28"/>
      <c r="C14" s="28"/>
      <c r="D14" s="26"/>
      <c r="E14" s="26"/>
      <c r="F14" s="26"/>
      <c r="G14" s="26"/>
      <c r="H14" s="26"/>
    </row>
    <row r="15" spans="1:34" s="28" customFormat="1" ht="12.75">
      <c r="A15" s="114" t="s">
        <v>122</v>
      </c>
      <c r="B15" s="60"/>
      <c r="C15" s="27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4:34" s="28" customFormat="1" ht="12.75"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2.75">
      <c r="A17" s="28"/>
      <c r="B17" s="28"/>
      <c r="C17" s="28"/>
      <c r="D17" s="29"/>
      <c r="E17" s="29"/>
      <c r="F17" s="29"/>
      <c r="G17" s="29"/>
      <c r="H17" s="2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2.75">
      <c r="A18" s="37" t="s">
        <v>125</v>
      </c>
      <c r="B18" s="37"/>
      <c r="C18" s="28"/>
      <c r="D18" s="29">
        <v>40000</v>
      </c>
      <c r="E18" s="29">
        <v>940</v>
      </c>
      <c r="F18" s="29">
        <v>745</v>
      </c>
      <c r="G18" s="29">
        <v>-1484</v>
      </c>
      <c r="H18" s="29">
        <f>SUM(D18:G18)</f>
        <v>40201</v>
      </c>
      <c r="I18" s="32">
        <v>0</v>
      </c>
      <c r="J18" s="32">
        <f>SUM(H18:I18)</f>
        <v>40201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2.75">
      <c r="A19" s="37"/>
      <c r="B19" s="37"/>
      <c r="C19" s="28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2.75">
      <c r="A20" s="28" t="s">
        <v>152</v>
      </c>
      <c r="B20" s="28"/>
      <c r="C20" s="28"/>
      <c r="D20" s="29">
        <v>0</v>
      </c>
      <c r="E20" s="29">
        <v>0</v>
      </c>
      <c r="F20" s="29">
        <v>0</v>
      </c>
      <c r="G20" s="12">
        <v>102</v>
      </c>
      <c r="H20" s="12">
        <f>SUM(D20:G20)</f>
        <v>102</v>
      </c>
      <c r="I20" s="65">
        <f>'[1]PL'!H46</f>
        <v>0</v>
      </c>
      <c r="J20" s="65">
        <f>SUM(H20:I20)</f>
        <v>102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2.75">
      <c r="A21" s="28"/>
      <c r="B21" s="28"/>
      <c r="C21" s="28"/>
      <c r="D21" s="29"/>
      <c r="E21" s="29"/>
      <c r="F21" s="29"/>
      <c r="G21" s="29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3" customFormat="1" ht="13.5" thickBot="1">
      <c r="A22" s="68" t="s">
        <v>126</v>
      </c>
      <c r="B22" s="49"/>
      <c r="C22" s="49"/>
      <c r="D22" s="50">
        <f aca="true" t="shared" si="0" ref="D22:J22">SUM(D18:D21)</f>
        <v>40000</v>
      </c>
      <c r="E22" s="50">
        <f t="shared" si="0"/>
        <v>940</v>
      </c>
      <c r="F22" s="50">
        <f t="shared" si="0"/>
        <v>745</v>
      </c>
      <c r="G22" s="123">
        <f t="shared" si="0"/>
        <v>-1382</v>
      </c>
      <c r="H22" s="50">
        <f>SUM(H18:H21)</f>
        <v>40303</v>
      </c>
      <c r="I22" s="50">
        <f t="shared" si="0"/>
        <v>0</v>
      </c>
      <c r="J22" s="50">
        <f t="shared" si="0"/>
        <v>40303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3.5" thickTop="1">
      <c r="A23" s="28"/>
      <c r="B23" s="28"/>
      <c r="C23" s="28"/>
      <c r="D23" s="29"/>
      <c r="E23" s="29"/>
      <c r="F23" s="29"/>
      <c r="G23" s="29"/>
      <c r="H23" s="2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2.75">
      <c r="A24" s="28"/>
      <c r="B24" s="28"/>
      <c r="C24" s="28"/>
      <c r="D24" s="29"/>
      <c r="E24" s="29"/>
      <c r="F24" s="29"/>
      <c r="G24" s="29"/>
      <c r="H24" s="2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12.75">
      <c r="A25" s="28"/>
      <c r="B25" s="28"/>
      <c r="C25" s="28"/>
      <c r="D25" s="29"/>
      <c r="E25" s="29"/>
      <c r="F25" s="29"/>
      <c r="G25" s="29"/>
      <c r="H25" s="2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2.75">
      <c r="A26" s="28"/>
      <c r="B26" s="28"/>
      <c r="C26" s="28"/>
      <c r="D26" s="29"/>
      <c r="E26" s="29"/>
      <c r="F26" s="29"/>
      <c r="G26" s="29"/>
      <c r="H26" s="2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2.75">
      <c r="A27" s="28"/>
      <c r="B27" s="28"/>
      <c r="C27" s="28"/>
      <c r="D27" s="29"/>
      <c r="E27" s="29"/>
      <c r="F27" s="29"/>
      <c r="G27" s="29"/>
      <c r="H27" s="2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2.75">
      <c r="A28" s="56" t="s">
        <v>148</v>
      </c>
      <c r="B28" s="56"/>
      <c r="C28" s="37"/>
      <c r="D28" s="35"/>
      <c r="E28" s="35"/>
      <c r="F28" s="35"/>
      <c r="G28" s="35"/>
      <c r="H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8" ht="12.75">
      <c r="A29" s="56" t="s">
        <v>135</v>
      </c>
      <c r="B29" s="56"/>
      <c r="C29" s="56"/>
      <c r="D29" s="55"/>
      <c r="E29" s="55"/>
      <c r="F29" s="55"/>
      <c r="G29" s="55"/>
      <c r="H29" s="55"/>
    </row>
    <row r="30" spans="1:8" ht="12.75">
      <c r="A30" s="61"/>
      <c r="B30" s="61"/>
      <c r="C30" s="37"/>
      <c r="D30" s="55"/>
      <c r="E30" s="55"/>
      <c r="F30" s="55"/>
      <c r="G30" s="55"/>
      <c r="H30" s="55"/>
    </row>
    <row r="31" spans="1:8" ht="12.75">
      <c r="A31" s="37" t="s">
        <v>136</v>
      </c>
      <c r="B31" s="37"/>
      <c r="C31" s="37"/>
      <c r="D31" s="55"/>
      <c r="E31" s="55"/>
      <c r="F31" s="55"/>
      <c r="G31" s="55"/>
      <c r="H31" s="55"/>
    </row>
    <row r="32" spans="1:8" ht="12.75">
      <c r="A32" s="115" t="s">
        <v>137</v>
      </c>
      <c r="B32" s="27"/>
      <c r="C32" s="54"/>
      <c r="D32" s="55"/>
      <c r="E32" s="55"/>
      <c r="F32" s="55"/>
      <c r="G32" s="55"/>
      <c r="H32" s="55"/>
    </row>
    <row r="33" spans="1:8" ht="12.75">
      <c r="A33" s="37"/>
      <c r="B33" s="37"/>
      <c r="C33" s="37"/>
      <c r="D33" s="55"/>
      <c r="E33" s="55"/>
      <c r="F33" s="55"/>
      <c r="G33" s="55"/>
      <c r="H33" s="55"/>
    </row>
    <row r="34" spans="1:8" ht="12.75">
      <c r="A34" s="37"/>
      <c r="B34" s="37"/>
      <c r="C34" s="37"/>
      <c r="D34" s="55"/>
      <c r="E34" s="55"/>
      <c r="F34" s="55"/>
      <c r="G34" s="55"/>
      <c r="H34" s="55"/>
    </row>
    <row r="35" spans="1:34" ht="12.75">
      <c r="A35" s="37" t="s">
        <v>129</v>
      </c>
      <c r="B35" s="37"/>
      <c r="C35" s="37"/>
      <c r="D35" s="35">
        <v>40000</v>
      </c>
      <c r="E35" s="35">
        <v>940</v>
      </c>
      <c r="F35" s="35">
        <v>784</v>
      </c>
      <c r="G35" s="35">
        <v>3242</v>
      </c>
      <c r="H35" s="35">
        <f>SUM(D35:G35)</f>
        <v>44966</v>
      </c>
      <c r="I35" s="32">
        <v>1002</v>
      </c>
      <c r="J35" s="32">
        <f>SUM(H35:I35)</f>
        <v>45968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2.75">
      <c r="A36" s="37"/>
      <c r="B36" s="37"/>
      <c r="C36" s="37"/>
      <c r="D36" s="35"/>
      <c r="E36" s="35"/>
      <c r="F36" s="35"/>
      <c r="G36" s="35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2.75">
      <c r="A37" s="37" t="s">
        <v>138</v>
      </c>
      <c r="B37" s="37"/>
      <c r="C37" s="37"/>
      <c r="D37" s="35">
        <v>0</v>
      </c>
      <c r="E37" s="35">
        <v>0</v>
      </c>
      <c r="F37" s="35">
        <v>0</v>
      </c>
      <c r="G37" s="82">
        <v>-1038</v>
      </c>
      <c r="H37" s="82">
        <f>SUM(D37:G37)</f>
        <v>-1038</v>
      </c>
      <c r="I37" s="65">
        <v>-27</v>
      </c>
      <c r="J37" s="32">
        <f>SUM(H37:I37)</f>
        <v>-1065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2.75">
      <c r="A38" s="37"/>
      <c r="B38" s="37"/>
      <c r="C38" s="37"/>
      <c r="D38" s="35"/>
      <c r="E38" s="35"/>
      <c r="F38" s="35"/>
      <c r="G38" s="82"/>
      <c r="H38" s="82"/>
      <c r="I38" s="65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" customFormat="1" ht="13.5" thickBot="1">
      <c r="A39" s="59" t="s">
        <v>56</v>
      </c>
      <c r="B39" s="56" t="str">
        <f>A32</f>
        <v>30 June 2007</v>
      </c>
      <c r="C39" s="56"/>
      <c r="D39" s="57">
        <f aca="true" t="shared" si="1" ref="D39:J39">SUM(D35:D38)</f>
        <v>40000</v>
      </c>
      <c r="E39" s="57">
        <f t="shared" si="1"/>
        <v>940</v>
      </c>
      <c r="F39" s="57">
        <f t="shared" si="1"/>
        <v>784</v>
      </c>
      <c r="G39" s="57">
        <f t="shared" si="1"/>
        <v>2204</v>
      </c>
      <c r="H39" s="57">
        <f t="shared" si="1"/>
        <v>43928</v>
      </c>
      <c r="I39" s="57">
        <f t="shared" si="1"/>
        <v>975</v>
      </c>
      <c r="J39" s="57">
        <f t="shared" si="1"/>
        <v>44903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8" ht="13.5" thickTop="1">
      <c r="A40" s="37"/>
      <c r="B40" s="37"/>
      <c r="C40" s="37"/>
      <c r="D40" s="55"/>
      <c r="E40" s="55"/>
      <c r="F40" s="55"/>
      <c r="G40" s="55"/>
      <c r="H40" s="55"/>
    </row>
    <row r="41" spans="1:8" ht="12.75">
      <c r="A41" s="37"/>
      <c r="B41" s="37"/>
      <c r="C41" s="37"/>
      <c r="D41" s="55"/>
      <c r="E41" s="55"/>
      <c r="F41" s="55"/>
      <c r="G41" s="55"/>
      <c r="H41" s="55"/>
    </row>
    <row r="42" spans="1:8" ht="12.75">
      <c r="A42" s="37"/>
      <c r="B42" s="37"/>
      <c r="C42" s="37"/>
      <c r="D42" s="55"/>
      <c r="E42" s="55"/>
      <c r="F42" s="55"/>
      <c r="G42" s="55"/>
      <c r="H42" s="55"/>
    </row>
    <row r="43" spans="1:8" ht="12.75">
      <c r="A43" s="37"/>
      <c r="B43" s="37"/>
      <c r="C43" s="37"/>
      <c r="D43" s="55"/>
      <c r="E43" s="55"/>
      <c r="F43" s="55"/>
      <c r="G43" s="55"/>
      <c r="H43" s="55"/>
    </row>
    <row r="44" spans="1:8" ht="12.75">
      <c r="A44" s="37"/>
      <c r="B44" s="37"/>
      <c r="C44" s="37"/>
      <c r="D44" s="55"/>
      <c r="E44" s="55"/>
      <c r="F44" s="55"/>
      <c r="G44" s="55"/>
      <c r="H44" s="55"/>
    </row>
    <row r="45" spans="1:8" ht="12.75">
      <c r="A45" s="37"/>
      <c r="B45" s="37"/>
      <c r="C45" s="37"/>
      <c r="D45" s="55"/>
      <c r="E45" s="55"/>
      <c r="F45" s="55"/>
      <c r="G45" s="55"/>
      <c r="H45" s="55"/>
    </row>
    <row r="46" spans="1:1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2.75">
      <c r="A56" s="52" t="s">
        <v>40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.75">
      <c r="A57" s="3" t="s">
        <v>153</v>
      </c>
      <c r="B57" s="5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ht="12.75">
      <c r="B58" s="3"/>
    </row>
    <row r="59" ht="12.75">
      <c r="H59" s="8" t="s">
        <v>146</v>
      </c>
    </row>
  </sheetData>
  <mergeCells count="1">
    <mergeCell ref="D10:H1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A6" sqref="A6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0" customWidth="1"/>
    <col min="5" max="5" width="10.7109375" style="32" customWidth="1"/>
    <col min="6" max="6" width="15.140625" style="31" customWidth="1"/>
    <col min="7" max="7" width="8.8515625" style="36" hidden="1" customWidth="1"/>
    <col min="8" max="8" width="14.00390625" style="31" hidden="1" customWidth="1"/>
    <col min="9" max="10" width="9.140625" style="1" hidden="1" customWidth="1"/>
    <col min="11" max="11" width="0" style="1" hidden="1" customWidth="1"/>
    <col min="12" max="16384" width="9.140625" style="1" customWidth="1"/>
  </cols>
  <sheetData>
    <row r="1" spans="1:6" s="117" customFormat="1" ht="16.5">
      <c r="A1" s="15" t="str">
        <f>PL!A1</f>
        <v>GSB GROUP BERHAD </v>
      </c>
      <c r="D1" s="120"/>
      <c r="E1" s="121"/>
      <c r="F1" s="121"/>
    </row>
    <row r="2" spans="1:6" s="117" customFormat="1" ht="16.5">
      <c r="A2" s="101" t="str">
        <f>PL!A2</f>
        <v>(Company No. 287036-X)</v>
      </c>
      <c r="D2" s="120"/>
      <c r="E2" s="121"/>
      <c r="F2" s="121"/>
    </row>
    <row r="3" spans="1:6" s="117" customFormat="1" ht="12.75">
      <c r="A3" s="5" t="str">
        <f>PL!A3</f>
        <v>(Incorporated in Malaysia)</v>
      </c>
      <c r="D3" s="120"/>
      <c r="E3" s="121"/>
      <c r="F3" s="121"/>
    </row>
    <row r="4" spans="1:6" s="117" customFormat="1" ht="12.75">
      <c r="A4" s="5"/>
      <c r="D4" s="120"/>
      <c r="E4" s="121"/>
      <c r="F4" s="121"/>
    </row>
    <row r="5" spans="1:6" s="117" customFormat="1" ht="12.75">
      <c r="A5" s="5"/>
      <c r="D5" s="120"/>
      <c r="E5" s="121"/>
      <c r="F5" s="121"/>
    </row>
    <row r="6" ht="12.75">
      <c r="A6" s="3" t="s">
        <v>59</v>
      </c>
    </row>
    <row r="7" spans="1:2" ht="12.75">
      <c r="A7" s="3" t="str">
        <f>'CF-CIE'!A7</f>
        <v>For the Period Ended 30 June 2008</v>
      </c>
      <c r="B7" s="3"/>
    </row>
    <row r="8" ht="12.75">
      <c r="H8" s="29"/>
    </row>
    <row r="9" spans="4:8" s="3" customFormat="1" ht="12.75">
      <c r="D9" s="124" t="s">
        <v>139</v>
      </c>
      <c r="E9" s="51"/>
      <c r="F9" s="124" t="s">
        <v>139</v>
      </c>
      <c r="G9" s="78"/>
      <c r="H9" s="39"/>
    </row>
    <row r="10" spans="4:8" s="3" customFormat="1" ht="12.75">
      <c r="D10" s="91">
        <f>PL!H12</f>
        <v>39629</v>
      </c>
      <c r="E10" s="80"/>
      <c r="F10" s="79">
        <v>39263</v>
      </c>
      <c r="G10" s="78"/>
      <c r="H10" s="81"/>
    </row>
    <row r="11" spans="4:8" s="3" customFormat="1" ht="12.75">
      <c r="D11" s="58" t="s">
        <v>53</v>
      </c>
      <c r="E11" s="51"/>
      <c r="F11" s="34" t="s">
        <v>53</v>
      </c>
      <c r="G11" s="78"/>
      <c r="H11" s="39"/>
    </row>
    <row r="12" spans="4:8" s="3" customFormat="1" ht="12.75" hidden="1">
      <c r="D12" s="58"/>
      <c r="E12" s="51"/>
      <c r="F12" s="34"/>
      <c r="G12" s="78"/>
      <c r="H12" s="39"/>
    </row>
    <row r="13" spans="4:8" ht="13.5">
      <c r="D13" s="53"/>
      <c r="F13" s="122"/>
      <c r="H13" s="29"/>
    </row>
    <row r="14" spans="1:14" ht="12.75">
      <c r="A14" s="1" t="s">
        <v>140</v>
      </c>
      <c r="D14" s="100">
        <f>409-243</f>
        <v>166</v>
      </c>
      <c r="F14" s="82">
        <f>PL!J30</f>
        <v>-1058</v>
      </c>
      <c r="H14" s="29" t="s">
        <v>29</v>
      </c>
      <c r="M14" s="64"/>
      <c r="N14" s="64"/>
    </row>
    <row r="15" spans="4:8" ht="12.75">
      <c r="D15" s="53"/>
      <c r="H15" s="29"/>
    </row>
    <row r="16" spans="1:8" ht="12.75">
      <c r="A16" s="97" t="s">
        <v>118</v>
      </c>
      <c r="D16" s="89"/>
      <c r="F16" s="33"/>
      <c r="H16" s="29" t="s">
        <v>21</v>
      </c>
    </row>
    <row r="17" spans="1:13" ht="12.75">
      <c r="A17" s="37" t="s">
        <v>119</v>
      </c>
      <c r="D17" s="92">
        <v>854</v>
      </c>
      <c r="F17" s="92">
        <v>1086</v>
      </c>
      <c r="H17" s="29"/>
      <c r="M17" s="64"/>
    </row>
    <row r="18" spans="1:13" ht="12.75">
      <c r="A18" s="37" t="s">
        <v>111</v>
      </c>
      <c r="D18" s="93">
        <v>87</v>
      </c>
      <c r="F18" s="93">
        <v>0</v>
      </c>
      <c r="H18" s="29"/>
      <c r="M18" s="64"/>
    </row>
    <row r="19" spans="1:13" ht="12.75">
      <c r="A19" s="37" t="s">
        <v>42</v>
      </c>
      <c r="D19" s="93">
        <v>293</v>
      </c>
      <c r="F19" s="93">
        <v>52</v>
      </c>
      <c r="H19" s="29"/>
      <c r="I19" s="1" t="s">
        <v>2</v>
      </c>
      <c r="K19" s="64"/>
      <c r="M19" s="64"/>
    </row>
    <row r="20" spans="1:13" ht="12.75">
      <c r="A20" s="37" t="s">
        <v>154</v>
      </c>
      <c r="D20" s="93">
        <v>-5</v>
      </c>
      <c r="F20" s="93">
        <v>0</v>
      </c>
      <c r="H20" s="29"/>
      <c r="M20" s="64"/>
    </row>
    <row r="21" spans="1:13" ht="12.75">
      <c r="A21" s="37" t="s">
        <v>88</v>
      </c>
      <c r="D21" s="93">
        <v>243</v>
      </c>
      <c r="F21" s="93">
        <v>76</v>
      </c>
      <c r="H21" s="29"/>
      <c r="I21" s="1" t="s">
        <v>17</v>
      </c>
      <c r="M21" s="64"/>
    </row>
    <row r="22" spans="1:13" ht="12.75">
      <c r="A22" s="37" t="s">
        <v>41</v>
      </c>
      <c r="D22" s="94">
        <v>-2</v>
      </c>
      <c r="F22" s="94">
        <v>-36</v>
      </c>
      <c r="H22" s="29"/>
      <c r="M22" s="64"/>
    </row>
    <row r="23" spans="4:13" ht="12.75">
      <c r="D23" s="35">
        <f>SUM(D17:D22)</f>
        <v>1470</v>
      </c>
      <c r="F23" s="29">
        <f>SUM(F17:F22)</f>
        <v>1178</v>
      </c>
      <c r="H23" s="29"/>
      <c r="I23" s="1" t="s">
        <v>7</v>
      </c>
      <c r="M23" s="64"/>
    </row>
    <row r="24" spans="4:13" ht="12.75">
      <c r="D24" s="89"/>
      <c r="F24" s="33"/>
      <c r="H24" s="29"/>
      <c r="I24" s="1" t="s">
        <v>62</v>
      </c>
      <c r="M24" s="64"/>
    </row>
    <row r="25" spans="1:13" ht="12.75">
      <c r="A25" s="1" t="s">
        <v>43</v>
      </c>
      <c r="D25" s="53">
        <f>+D14+D23</f>
        <v>1636</v>
      </c>
      <c r="F25" s="31">
        <f>+F14+F23</f>
        <v>120</v>
      </c>
      <c r="H25" s="29"/>
      <c r="I25" s="1" t="s">
        <v>5</v>
      </c>
      <c r="M25" s="64"/>
    </row>
    <row r="26" spans="4:13" ht="12.75">
      <c r="D26" s="53"/>
      <c r="H26" s="29"/>
      <c r="I26" s="1" t="s">
        <v>19</v>
      </c>
      <c r="M26" s="64"/>
    </row>
    <row r="27" spans="1:13" ht="12.75">
      <c r="A27" s="97" t="s">
        <v>44</v>
      </c>
      <c r="D27" s="53"/>
      <c r="I27" s="1" t="s">
        <v>14</v>
      </c>
      <c r="M27" s="64"/>
    </row>
    <row r="28" spans="1:13" ht="12.75">
      <c r="A28" s="1" t="s">
        <v>45</v>
      </c>
      <c r="D28" s="92">
        <v>-250</v>
      </c>
      <c r="F28" s="83">
        <v>-660</v>
      </c>
      <c r="H28" s="48"/>
      <c r="K28" s="64"/>
      <c r="M28" s="64"/>
    </row>
    <row r="29" spans="1:13" ht="12.75">
      <c r="A29" s="1" t="s">
        <v>46</v>
      </c>
      <c r="B29" s="64"/>
      <c r="D29" s="93">
        <v>-3851</v>
      </c>
      <c r="F29" s="84">
        <v>-3500</v>
      </c>
      <c r="H29" s="48"/>
      <c r="M29" s="64"/>
    </row>
    <row r="30" spans="1:13" ht="12.75">
      <c r="A30" s="1" t="s">
        <v>47</v>
      </c>
      <c r="D30" s="93">
        <v>-420</v>
      </c>
      <c r="F30" s="84">
        <v>2189</v>
      </c>
      <c r="H30" s="48" t="s">
        <v>20</v>
      </c>
      <c r="K30" s="64"/>
      <c r="M30" s="64"/>
    </row>
    <row r="31" spans="1:13" ht="12.75">
      <c r="A31" s="1" t="s">
        <v>114</v>
      </c>
      <c r="D31" s="94">
        <v>1106</v>
      </c>
      <c r="F31" s="85">
        <v>-218</v>
      </c>
      <c r="H31" s="29"/>
      <c r="M31" s="64"/>
    </row>
    <row r="32" spans="1:13" ht="12.75" customHeight="1" hidden="1">
      <c r="A32" s="1" t="s">
        <v>120</v>
      </c>
      <c r="D32" s="94">
        <v>0</v>
      </c>
      <c r="F32" s="85">
        <v>0</v>
      </c>
      <c r="H32" s="48"/>
      <c r="K32" s="64"/>
      <c r="M32" s="64"/>
    </row>
    <row r="33" spans="3:13" ht="12.75">
      <c r="C33" s="64"/>
      <c r="D33" s="95">
        <f>SUM(D28:D32)</f>
        <v>-3415</v>
      </c>
      <c r="F33" s="86">
        <f>SUM(F28:F32)</f>
        <v>-2189</v>
      </c>
      <c r="H33" s="48"/>
      <c r="M33" s="64"/>
    </row>
    <row r="34" spans="4:13" ht="12.75">
      <c r="D34" s="53"/>
      <c r="H34" s="48"/>
      <c r="M34" s="64"/>
    </row>
    <row r="35" spans="1:13" ht="12.75">
      <c r="A35" s="1" t="s">
        <v>155</v>
      </c>
      <c r="D35" s="18">
        <f>+D25+D33</f>
        <v>-1779</v>
      </c>
      <c r="E35" s="65"/>
      <c r="F35" s="10">
        <f>+F25+F33</f>
        <v>-2069</v>
      </c>
      <c r="H35" s="29" t="s">
        <v>9</v>
      </c>
      <c r="M35" s="64"/>
    </row>
    <row r="36" spans="4:13" ht="12.75">
      <c r="D36" s="53"/>
      <c r="H36" s="29" t="s">
        <v>10</v>
      </c>
      <c r="M36" s="64"/>
    </row>
    <row r="37" spans="1:13" ht="12.75">
      <c r="A37" s="1" t="s">
        <v>48</v>
      </c>
      <c r="D37" s="95">
        <f>-D19</f>
        <v>-293</v>
      </c>
      <c r="F37" s="86">
        <v>-52</v>
      </c>
      <c r="H37" s="29"/>
      <c r="I37" s="1" t="s">
        <v>11</v>
      </c>
      <c r="M37" s="64"/>
    </row>
    <row r="38" spans="1:13" ht="12.75">
      <c r="A38" s="1" t="s">
        <v>112</v>
      </c>
      <c r="D38" s="95">
        <v>0</v>
      </c>
      <c r="F38" s="86">
        <v>12</v>
      </c>
      <c r="H38" s="29"/>
      <c r="M38" s="64"/>
    </row>
    <row r="39" spans="1:13" ht="12.75">
      <c r="A39" s="1" t="s">
        <v>49</v>
      </c>
      <c r="D39" s="95">
        <v>-75</v>
      </c>
      <c r="F39" s="86">
        <v>0</v>
      </c>
      <c r="H39" s="29"/>
      <c r="M39" s="64"/>
    </row>
    <row r="40" spans="1:13" ht="12.75">
      <c r="A40" s="1" t="s">
        <v>156</v>
      </c>
      <c r="D40" s="96">
        <f>SUM(D35:D39)</f>
        <v>-2147</v>
      </c>
      <c r="F40" s="110">
        <f>SUM(F35:F39)</f>
        <v>-2109</v>
      </c>
      <c r="H40" s="29"/>
      <c r="M40" s="64"/>
    </row>
    <row r="41" spans="4:13" ht="12.75">
      <c r="D41" s="53"/>
      <c r="H41" s="29" t="s">
        <v>8</v>
      </c>
      <c r="M41" s="64"/>
    </row>
    <row r="42" spans="1:13" ht="12.75">
      <c r="A42" s="97" t="s">
        <v>50</v>
      </c>
      <c r="D42" s="53"/>
      <c r="H42" s="29"/>
      <c r="M42" s="64"/>
    </row>
    <row r="43" spans="1:13" ht="12.75">
      <c r="A43" s="1" t="s">
        <v>157</v>
      </c>
      <c r="D43" s="92">
        <v>-79</v>
      </c>
      <c r="F43" s="83">
        <v>-38</v>
      </c>
      <c r="H43" s="29" t="s">
        <v>13</v>
      </c>
      <c r="L43" s="64"/>
      <c r="M43" s="64"/>
    </row>
    <row r="44" spans="1:13" ht="12.75">
      <c r="A44" s="1" t="s">
        <v>87</v>
      </c>
      <c r="D44" s="93">
        <v>0</v>
      </c>
      <c r="F44" s="84">
        <v>-200</v>
      </c>
      <c r="H44" s="29"/>
      <c r="M44" s="64"/>
    </row>
    <row r="45" spans="1:13" ht="12.75">
      <c r="A45" s="1" t="s">
        <v>130</v>
      </c>
      <c r="D45" s="94">
        <v>2</v>
      </c>
      <c r="F45" s="85">
        <v>36</v>
      </c>
      <c r="H45" s="29"/>
      <c r="M45" s="64"/>
    </row>
    <row r="46" spans="1:13" ht="12.75">
      <c r="A46" s="1" t="s">
        <v>115</v>
      </c>
      <c r="D46" s="95">
        <f>SUM(D43:D45)</f>
        <v>-77</v>
      </c>
      <c r="F46" s="86">
        <f>SUM(F43:F45)</f>
        <v>-202</v>
      </c>
      <c r="H46" s="29"/>
      <c r="I46" s="1" t="s">
        <v>22</v>
      </c>
      <c r="M46" s="64"/>
    </row>
    <row r="47" spans="4:13" ht="12.75">
      <c r="D47" s="53"/>
      <c r="H47" s="29"/>
      <c r="M47" s="64"/>
    </row>
    <row r="48" spans="1:13" ht="12.75">
      <c r="A48" s="97" t="s">
        <v>51</v>
      </c>
      <c r="D48" s="53"/>
      <c r="H48" s="29"/>
      <c r="M48" s="64"/>
    </row>
    <row r="49" spans="1:13" ht="12.75">
      <c r="A49" s="1" t="s">
        <v>158</v>
      </c>
      <c r="D49" s="92">
        <f>55-738</f>
        <v>-683</v>
      </c>
      <c r="F49" s="83">
        <v>-280</v>
      </c>
      <c r="H49" s="29"/>
      <c r="M49" s="64"/>
    </row>
    <row r="50" spans="1:13" ht="12.75">
      <c r="A50" s="1" t="s">
        <v>90</v>
      </c>
      <c r="D50" s="93">
        <v>-222</v>
      </c>
      <c r="F50" s="84">
        <v>-348</v>
      </c>
      <c r="H50" s="29"/>
      <c r="M50" s="64"/>
    </row>
    <row r="51" spans="1:13" ht="12.75">
      <c r="A51" s="1" t="s">
        <v>141</v>
      </c>
      <c r="D51" s="94">
        <v>-127</v>
      </c>
      <c r="F51" s="85">
        <v>-95</v>
      </c>
      <c r="H51" s="29"/>
      <c r="M51" s="64"/>
    </row>
    <row r="52" spans="1:13" ht="12.75">
      <c r="A52" s="1" t="s">
        <v>159</v>
      </c>
      <c r="D52" s="95">
        <f>SUM(D49:D51)</f>
        <v>-1032</v>
      </c>
      <c r="F52" s="86">
        <f>SUM(F49:F51)</f>
        <v>-723</v>
      </c>
      <c r="H52" s="29"/>
      <c r="M52" s="64"/>
    </row>
    <row r="53" spans="4:13" ht="12.75">
      <c r="D53" s="53"/>
      <c r="H53" s="29"/>
      <c r="M53" s="64"/>
    </row>
    <row r="54" spans="1:13" ht="12.75">
      <c r="A54" s="1" t="s">
        <v>113</v>
      </c>
      <c r="D54" s="95">
        <f>+D40+D46+D52</f>
        <v>-3256</v>
      </c>
      <c r="F54" s="10">
        <f>+F40+F46+F52</f>
        <v>-3034</v>
      </c>
      <c r="H54" s="29"/>
      <c r="M54" s="64"/>
    </row>
    <row r="55" spans="3:13" ht="12.75">
      <c r="C55" s="32"/>
      <c r="D55" s="53"/>
      <c r="H55" s="29"/>
      <c r="M55" s="64"/>
    </row>
    <row r="56" spans="1:13" ht="12.75">
      <c r="A56" s="1" t="s">
        <v>142</v>
      </c>
      <c r="D56" s="53">
        <v>3876</v>
      </c>
      <c r="F56" s="31">
        <v>2352</v>
      </c>
      <c r="H56" s="29"/>
      <c r="M56" s="64"/>
    </row>
    <row r="57" spans="4:13" ht="12.75">
      <c r="D57" s="53"/>
      <c r="H57" s="29"/>
      <c r="M57" s="64"/>
    </row>
    <row r="58" spans="1:13" ht="12.75">
      <c r="A58" s="1" t="s">
        <v>143</v>
      </c>
      <c r="D58" s="111">
        <f>SUM(D54:D56)</f>
        <v>620</v>
      </c>
      <c r="F58" s="38">
        <f>SUM(F54:F56)</f>
        <v>-682</v>
      </c>
      <c r="H58" s="29"/>
      <c r="M58" s="64"/>
    </row>
    <row r="59" spans="8:13" ht="12.75">
      <c r="H59" s="29"/>
      <c r="M59" s="64"/>
    </row>
    <row r="60" spans="6:8" ht="12.75">
      <c r="F60" s="107"/>
      <c r="H60" s="108"/>
    </row>
    <row r="61" spans="6:8" ht="12.75">
      <c r="F61" s="107"/>
      <c r="H61" s="108"/>
    </row>
    <row r="62" spans="6:8" ht="12.75">
      <c r="F62" s="107"/>
      <c r="H62" s="108"/>
    </row>
    <row r="63" spans="6:8" ht="12.75">
      <c r="F63" s="107"/>
      <c r="H63" s="108"/>
    </row>
    <row r="64" spans="6:8" ht="12.75">
      <c r="F64" s="107"/>
      <c r="H64" s="108"/>
    </row>
    <row r="65" spans="6:8" ht="12.75">
      <c r="F65" s="107"/>
      <c r="H65" s="108"/>
    </row>
    <row r="66" spans="1:8" ht="12.75">
      <c r="A66" s="3" t="s">
        <v>52</v>
      </c>
      <c r="F66" s="109"/>
      <c r="H66" s="109"/>
    </row>
    <row r="67" spans="1:6" ht="12.75">
      <c r="A67" s="3" t="s">
        <v>123</v>
      </c>
      <c r="F67" s="17" t="s">
        <v>147</v>
      </c>
    </row>
    <row r="69" spans="1:4" ht="12.75">
      <c r="A69" s="4"/>
      <c r="D69" s="31"/>
    </row>
    <row r="70" ht="12.75">
      <c r="F70" s="90"/>
    </row>
    <row r="71" ht="12.75">
      <c r="F71" s="32"/>
    </row>
  </sheetData>
  <printOptions horizontalCentered="1"/>
  <pageMargins left="0.75" right="0.5" top="0.75" bottom="0.34" header="0.5" footer="0.22"/>
  <pageSetup fitToHeight="1" fitToWidth="1"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Symphony CorporateHouse</cp:lastModifiedBy>
  <cp:lastPrinted>2008-08-26T08:14:29Z</cp:lastPrinted>
  <dcterms:created xsi:type="dcterms:W3CDTF">1999-10-15T08:00:31Z</dcterms:created>
  <dcterms:modified xsi:type="dcterms:W3CDTF">2008-08-26T08:16:52Z</dcterms:modified>
  <cp:category/>
  <cp:version/>
  <cp:contentType/>
  <cp:contentStatus/>
</cp:coreProperties>
</file>